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Headquarters\Downloads\"/>
    </mc:Choice>
  </mc:AlternateContent>
  <xr:revisionPtr revIDLastSave="0" documentId="13_ncr:1_{8A5997A4-DB87-45C0-B1E8-6E974AB91ED4}" xr6:coauthVersionLast="47" xr6:coauthVersionMax="47" xr10:uidLastSave="{00000000-0000-0000-0000-000000000000}"/>
  <bookViews>
    <workbookView xWindow="-120" yWindow="-120" windowWidth="29040" windowHeight="15840" firstSheet="3" activeTab="23" xr2:uid="{00000000-000D-0000-FFFF-FFFF00000000}"/>
  </bookViews>
  <sheets>
    <sheet name="P1" sheetId="1" r:id="rId1"/>
    <sheet name="P2" sheetId="2" r:id="rId2"/>
    <sheet name="P3" sheetId="3" r:id="rId3"/>
    <sheet name="P4" sheetId="4" r:id="rId4"/>
    <sheet name="P6" sheetId="6" r:id="rId5"/>
    <sheet name="P7" sheetId="7" r:id="rId6"/>
    <sheet name="P8" sheetId="8" r:id="rId7"/>
    <sheet name="P25" sheetId="26" r:id="rId8"/>
    <sheet name="P27" sheetId="27" r:id="rId9"/>
    <sheet name="P47" sheetId="47" r:id="rId10"/>
    <sheet name="P48" sheetId="48" r:id="rId11"/>
    <sheet name="P49" sheetId="49" r:id="rId12"/>
    <sheet name="P50" sheetId="50" r:id="rId13"/>
    <sheet name="P51" sheetId="51" r:id="rId14"/>
    <sheet name="P52" sheetId="52" r:id="rId15"/>
    <sheet name="P53" sheetId="53" r:id="rId16"/>
    <sheet name="P54" sheetId="54" r:id="rId17"/>
    <sheet name="P55" sheetId="55" r:id="rId18"/>
    <sheet name="P56" sheetId="56" r:id="rId19"/>
    <sheet name="P104" sheetId="104" r:id="rId20"/>
    <sheet name="P125" sheetId="112" r:id="rId21"/>
    <sheet name="P134" sheetId="133" r:id="rId22"/>
    <sheet name="P138" sheetId="137" r:id="rId23"/>
    <sheet name="P139" sheetId="138" r:id="rId24"/>
  </sheets>
  <calcPr calcId="191029"/>
  <extLst>
    <ext uri="GoogleSheetsCustomDataVersion2">
      <go:sheetsCustomData xmlns:go="http://customooxmlschemas.google.com/" r:id="rId145" roundtripDataChecksum="2IDdz+c5blPx+X1/MYhQZ75bSdSZgNhuiqjWxZw2ZJM="/>
    </ext>
  </extLst>
</workbook>
</file>

<file path=xl/calcChain.xml><?xml version="1.0" encoding="utf-8"?>
<calcChain xmlns="http://schemas.openxmlformats.org/spreadsheetml/2006/main">
  <c r="AH7" i="138" l="1"/>
  <c r="AG7" i="138"/>
  <c r="AF7" i="138"/>
  <c r="AE7" i="138"/>
  <c r="AD7" i="138"/>
  <c r="AA7" i="138"/>
  <c r="Z7" i="138"/>
  <c r="Y7" i="138"/>
  <c r="X7" i="138"/>
  <c r="W7" i="138"/>
  <c r="T7" i="138"/>
  <c r="S7" i="138"/>
  <c r="R7" i="138"/>
  <c r="Q7" i="138"/>
  <c r="P7" i="138"/>
  <c r="M7" i="138"/>
  <c r="L7" i="138"/>
  <c r="K7" i="138"/>
  <c r="J7" i="138"/>
  <c r="I7" i="138"/>
  <c r="F7" i="138"/>
  <c r="E7" i="138"/>
  <c r="D7" i="138"/>
  <c r="C7" i="138"/>
  <c r="B7" i="138"/>
  <c r="AH6" i="138"/>
  <c r="AG6" i="138"/>
  <c r="AF6" i="138"/>
  <c r="AE6" i="138"/>
  <c r="AD6" i="138"/>
  <c r="AA6" i="138"/>
  <c r="Z6" i="138"/>
  <c r="Y6" i="138"/>
  <c r="X6" i="138"/>
  <c r="W6" i="138"/>
  <c r="T6" i="138"/>
  <c r="R6" i="138"/>
  <c r="Q6" i="138"/>
  <c r="P6" i="138"/>
  <c r="M6" i="138"/>
  <c r="L6" i="138"/>
  <c r="K6" i="138"/>
  <c r="J6" i="138"/>
  <c r="I6" i="138"/>
  <c r="F6" i="138"/>
  <c r="E6" i="138"/>
  <c r="D6" i="138"/>
  <c r="C6" i="138"/>
  <c r="B6" i="138"/>
  <c r="AH7" i="137"/>
  <c r="AG7" i="137"/>
  <c r="AF7" i="137"/>
  <c r="AE7" i="137"/>
  <c r="AD7" i="137"/>
  <c r="AA7" i="137"/>
  <c r="Z7" i="137"/>
  <c r="Y7" i="137"/>
  <c r="X7" i="137"/>
  <c r="W7" i="137"/>
  <c r="T7" i="137"/>
  <c r="S7" i="137"/>
  <c r="R7" i="137"/>
  <c r="Q7" i="137"/>
  <c r="P7" i="137"/>
  <c r="M7" i="137"/>
  <c r="L7" i="137"/>
  <c r="K7" i="137"/>
  <c r="J7" i="137"/>
  <c r="I7" i="137"/>
  <c r="F7" i="137"/>
  <c r="E7" i="137"/>
  <c r="D7" i="137"/>
  <c r="C7" i="137"/>
  <c r="B7" i="137"/>
  <c r="AH6" i="137"/>
  <c r="AG6" i="137"/>
  <c r="AF6" i="137"/>
  <c r="AE6" i="137"/>
  <c r="AD6" i="137"/>
  <c r="AA6" i="137"/>
  <c r="Z6" i="137"/>
  <c r="Y6" i="137"/>
  <c r="X6" i="137"/>
  <c r="W6" i="137"/>
  <c r="T6" i="137"/>
  <c r="S6" i="137"/>
  <c r="R6" i="137"/>
  <c r="Q6" i="137"/>
  <c r="P6" i="137"/>
  <c r="M6" i="137"/>
  <c r="L6" i="137"/>
  <c r="K6" i="137"/>
  <c r="J6" i="137"/>
  <c r="I6" i="137"/>
  <c r="F6" i="137"/>
  <c r="E6" i="137"/>
  <c r="D6" i="137"/>
  <c r="C6" i="137"/>
  <c r="B6" i="137"/>
  <c r="AH7" i="133"/>
  <c r="AG7" i="133"/>
  <c r="AF7" i="133"/>
  <c r="AE7" i="133"/>
  <c r="AD7" i="133"/>
  <c r="AA7" i="133"/>
  <c r="Z7" i="133"/>
  <c r="Y7" i="133"/>
  <c r="X7" i="133"/>
  <c r="W7" i="133"/>
  <c r="T7" i="133"/>
  <c r="S7" i="133"/>
  <c r="R7" i="133"/>
  <c r="Q7" i="133"/>
  <c r="P7" i="133"/>
  <c r="M7" i="133"/>
  <c r="L7" i="133"/>
  <c r="K7" i="133"/>
  <c r="J7" i="133"/>
  <c r="I7" i="133"/>
  <c r="F7" i="133"/>
  <c r="E7" i="133"/>
  <c r="D7" i="133"/>
  <c r="C7" i="133"/>
  <c r="B7" i="133"/>
  <c r="AH6" i="133"/>
  <c r="AG6" i="133"/>
  <c r="AF6" i="133"/>
  <c r="AE6" i="133"/>
  <c r="AD6" i="133"/>
  <c r="AA6" i="133"/>
  <c r="Z6" i="133"/>
  <c r="Y6" i="133"/>
  <c r="X6" i="133"/>
  <c r="W6" i="133"/>
  <c r="T6" i="133"/>
  <c r="S6" i="133"/>
  <c r="R6" i="133"/>
  <c r="Q6" i="133"/>
  <c r="P6" i="133"/>
  <c r="M6" i="133"/>
  <c r="L6" i="133"/>
  <c r="K6" i="133"/>
  <c r="J6" i="133"/>
  <c r="I6" i="133"/>
  <c r="F6" i="133"/>
  <c r="E6" i="133"/>
  <c r="D6" i="133"/>
  <c r="C6" i="133"/>
  <c r="B6" i="133"/>
  <c r="AH6" i="112"/>
  <c r="AG6" i="112"/>
  <c r="AF6" i="112"/>
  <c r="AE6" i="112"/>
  <c r="AD6" i="112"/>
  <c r="AA6" i="112"/>
  <c r="Z6" i="112"/>
  <c r="Y6" i="112"/>
  <c r="X6" i="112"/>
  <c r="W6" i="112"/>
  <c r="T6" i="112"/>
  <c r="S6" i="112"/>
  <c r="R6" i="112"/>
  <c r="Q6" i="112"/>
  <c r="P6" i="112"/>
  <c r="M6" i="112"/>
  <c r="L6" i="112"/>
  <c r="K6" i="112"/>
  <c r="J6" i="112"/>
  <c r="I6" i="112"/>
  <c r="F6" i="112"/>
  <c r="E6" i="112"/>
  <c r="D6" i="112"/>
  <c r="C6" i="112"/>
  <c r="B6" i="112"/>
  <c r="AH6" i="104"/>
  <c r="AG6" i="104"/>
  <c r="AF6" i="104"/>
  <c r="AE6" i="104"/>
  <c r="AD6" i="104"/>
  <c r="AA6" i="104"/>
  <c r="Z6" i="104"/>
  <c r="Y6" i="104"/>
  <c r="X6" i="104"/>
  <c r="W6" i="104"/>
  <c r="T6" i="104"/>
  <c r="S6" i="104"/>
  <c r="R6" i="104"/>
  <c r="Q6" i="104"/>
  <c r="P6" i="104"/>
  <c r="M6" i="104"/>
  <c r="L6" i="104"/>
  <c r="K6" i="104"/>
  <c r="J6" i="104"/>
  <c r="I6" i="104"/>
  <c r="F6" i="104"/>
  <c r="E6" i="104"/>
  <c r="D6" i="104"/>
  <c r="C6" i="104"/>
  <c r="B6" i="104"/>
  <c r="AH6" i="56"/>
  <c r="AG6" i="56"/>
  <c r="AF6" i="56"/>
  <c r="AE6" i="56"/>
  <c r="AD6" i="56"/>
  <c r="AA6" i="56"/>
  <c r="Z6" i="56"/>
  <c r="Y6" i="56"/>
  <c r="X6" i="56"/>
  <c r="W6" i="56"/>
  <c r="T6" i="56"/>
  <c r="S6" i="56"/>
  <c r="R6" i="56"/>
  <c r="Q6" i="56"/>
  <c r="P6" i="56"/>
  <c r="M6" i="56"/>
  <c r="L6" i="56"/>
  <c r="K6" i="56"/>
  <c r="J6" i="56"/>
  <c r="I6" i="56"/>
  <c r="F6" i="56"/>
  <c r="E6" i="56"/>
  <c r="D6" i="56"/>
  <c r="C6" i="56"/>
  <c r="B6" i="56"/>
  <c r="AH6" i="55"/>
  <c r="AG6" i="55"/>
  <c r="AF6" i="55"/>
  <c r="AE6" i="55"/>
  <c r="AD6" i="55"/>
  <c r="AA6" i="55"/>
  <c r="Z6" i="55"/>
  <c r="Y6" i="55"/>
  <c r="X6" i="55"/>
  <c r="W6" i="55"/>
  <c r="T6" i="55"/>
  <c r="S6" i="55"/>
  <c r="R6" i="55"/>
  <c r="Q6" i="55"/>
  <c r="P6" i="55"/>
  <c r="M6" i="55"/>
  <c r="L6" i="55"/>
  <c r="K6" i="55"/>
  <c r="J6" i="55"/>
  <c r="I6" i="55"/>
  <c r="F6" i="55"/>
  <c r="E6" i="55"/>
  <c r="D6" i="55"/>
  <c r="C6" i="55"/>
  <c r="B6" i="55"/>
  <c r="AH8" i="54"/>
  <c r="AG8" i="54"/>
  <c r="AF8" i="54"/>
  <c r="AE8" i="54"/>
  <c r="AD8" i="54"/>
  <c r="AA8" i="54"/>
  <c r="Z8" i="54"/>
  <c r="Y8" i="54"/>
  <c r="X8" i="54"/>
  <c r="W8" i="54"/>
  <c r="T8" i="54"/>
  <c r="S8" i="54"/>
  <c r="R8" i="54"/>
  <c r="Q8" i="54"/>
  <c r="P8" i="54"/>
  <c r="M8" i="54"/>
  <c r="L8" i="54"/>
  <c r="K8" i="54"/>
  <c r="J8" i="54"/>
  <c r="I8" i="54"/>
  <c r="F8" i="54"/>
  <c r="E8" i="54"/>
  <c r="D8" i="54"/>
  <c r="C8" i="54"/>
  <c r="B8" i="54"/>
  <c r="AH7" i="54"/>
  <c r="AG7" i="54"/>
  <c r="AF7" i="54"/>
  <c r="AE7" i="54"/>
  <c r="AD7" i="54"/>
  <c r="AA7" i="54"/>
  <c r="Z7" i="54"/>
  <c r="Y7" i="54"/>
  <c r="X7" i="54"/>
  <c r="W7" i="54"/>
  <c r="T7" i="54"/>
  <c r="S7" i="54"/>
  <c r="R7" i="54"/>
  <c r="Q7" i="54"/>
  <c r="P7" i="54"/>
  <c r="M7" i="54"/>
  <c r="L7" i="54"/>
  <c r="K7" i="54"/>
  <c r="J7" i="54"/>
  <c r="I7" i="54"/>
  <c r="F7" i="54"/>
  <c r="E7" i="54"/>
  <c r="D7" i="54"/>
  <c r="C7" i="54"/>
  <c r="B7" i="54"/>
  <c r="AH6" i="54"/>
  <c r="AG6" i="54"/>
  <c r="AF6" i="54"/>
  <c r="AE6" i="54"/>
  <c r="AD6" i="54"/>
  <c r="AA6" i="54"/>
  <c r="Z6" i="54"/>
  <c r="Y6" i="54"/>
  <c r="X6" i="54"/>
  <c r="W6" i="54"/>
  <c r="T6" i="54"/>
  <c r="S6" i="54"/>
  <c r="R6" i="54"/>
  <c r="Q6" i="54"/>
  <c r="P6" i="54"/>
  <c r="M6" i="54"/>
  <c r="L6" i="54"/>
  <c r="K6" i="54"/>
  <c r="J6" i="54"/>
  <c r="I6" i="54"/>
  <c r="F6" i="54"/>
  <c r="E6" i="54"/>
  <c r="D6" i="54"/>
  <c r="C6" i="54"/>
  <c r="B6" i="54"/>
  <c r="AG12" i="53"/>
  <c r="AF12" i="53"/>
  <c r="AE12" i="53"/>
  <c r="AD12" i="53"/>
  <c r="AA12" i="53"/>
  <c r="Z12" i="53"/>
  <c r="Y12" i="53"/>
  <c r="X12" i="53"/>
  <c r="W12" i="53"/>
  <c r="T12" i="53"/>
  <c r="S12" i="53"/>
  <c r="R12" i="53"/>
  <c r="Q12" i="53"/>
  <c r="P12" i="53"/>
  <c r="M12" i="53"/>
  <c r="L12" i="53"/>
  <c r="K12" i="53"/>
  <c r="J12" i="53"/>
  <c r="I12" i="53"/>
  <c r="F12" i="53"/>
  <c r="E12" i="53"/>
  <c r="D12" i="53"/>
  <c r="C12" i="53"/>
  <c r="B12" i="53"/>
  <c r="AH11" i="53"/>
  <c r="AG11" i="53"/>
  <c r="AF11" i="53"/>
  <c r="AE11" i="53"/>
  <c r="AD11" i="53"/>
  <c r="AA11" i="53"/>
  <c r="Z11" i="53"/>
  <c r="Y11" i="53"/>
  <c r="X11" i="53"/>
  <c r="W11" i="53"/>
  <c r="T11" i="53"/>
  <c r="S11" i="53"/>
  <c r="R11" i="53"/>
  <c r="Q11" i="53"/>
  <c r="P11" i="53"/>
  <c r="M11" i="53"/>
  <c r="L11" i="53"/>
  <c r="K11" i="53"/>
  <c r="J11" i="53"/>
  <c r="I11" i="53"/>
  <c r="F11" i="53"/>
  <c r="E11" i="53"/>
  <c r="D11" i="53"/>
  <c r="C11" i="53"/>
  <c r="B11" i="53"/>
  <c r="AH10" i="53"/>
  <c r="AG10" i="53"/>
  <c r="AF10" i="53"/>
  <c r="AE10" i="53"/>
  <c r="AD10" i="53"/>
  <c r="AA10" i="53"/>
  <c r="Z10" i="53"/>
  <c r="Y10" i="53"/>
  <c r="X10" i="53"/>
  <c r="W10" i="53"/>
  <c r="T10" i="53"/>
  <c r="S10" i="53"/>
  <c r="R10" i="53"/>
  <c r="Q10" i="53"/>
  <c r="P10" i="53"/>
  <c r="M10" i="53"/>
  <c r="L10" i="53"/>
  <c r="K10" i="53"/>
  <c r="J10" i="53"/>
  <c r="I10" i="53"/>
  <c r="F10" i="53"/>
  <c r="E10" i="53"/>
  <c r="D10" i="53"/>
  <c r="C10" i="53"/>
  <c r="B10" i="53"/>
  <c r="AH9" i="53"/>
  <c r="AG9" i="53"/>
  <c r="AF9" i="53"/>
  <c r="AE9" i="53"/>
  <c r="AD9" i="53"/>
  <c r="AA9" i="53"/>
  <c r="Z9" i="53"/>
  <c r="Y9" i="53"/>
  <c r="X9" i="53"/>
  <c r="W9" i="53"/>
  <c r="T9" i="53"/>
  <c r="S9" i="53"/>
  <c r="R9" i="53"/>
  <c r="Q9" i="53"/>
  <c r="P9" i="53"/>
  <c r="M9" i="53"/>
  <c r="L9" i="53"/>
  <c r="K9" i="53"/>
  <c r="J9" i="53"/>
  <c r="I9" i="53"/>
  <c r="F9" i="53"/>
  <c r="E9" i="53"/>
  <c r="D9" i="53"/>
  <c r="C9" i="53"/>
  <c r="B9" i="53"/>
  <c r="AH8" i="53"/>
  <c r="AG8" i="53"/>
  <c r="AF8" i="53"/>
  <c r="AE8" i="53"/>
  <c r="AD8" i="53"/>
  <c r="AA8" i="53"/>
  <c r="Z8" i="53"/>
  <c r="Y8" i="53"/>
  <c r="X8" i="53"/>
  <c r="W8" i="53"/>
  <c r="T8" i="53"/>
  <c r="S8" i="53"/>
  <c r="R8" i="53"/>
  <c r="Q8" i="53"/>
  <c r="P8" i="53"/>
  <c r="M8" i="53"/>
  <c r="L8" i="53"/>
  <c r="K8" i="53"/>
  <c r="J8" i="53"/>
  <c r="I8" i="53"/>
  <c r="F8" i="53"/>
  <c r="E8" i="53"/>
  <c r="D8" i="53"/>
  <c r="C8" i="53"/>
  <c r="B8" i="53"/>
  <c r="AH7" i="53"/>
  <c r="AG7" i="53"/>
  <c r="AF7" i="53"/>
  <c r="AE7" i="53"/>
  <c r="AD7" i="53"/>
  <c r="AA7" i="53"/>
  <c r="Z7" i="53"/>
  <c r="Y7" i="53"/>
  <c r="X7" i="53"/>
  <c r="W7" i="53"/>
  <c r="T7" i="53"/>
  <c r="S7" i="53"/>
  <c r="R7" i="53"/>
  <c r="Q7" i="53"/>
  <c r="P7" i="53"/>
  <c r="M7" i="53"/>
  <c r="L7" i="53"/>
  <c r="K7" i="53"/>
  <c r="J7" i="53"/>
  <c r="I7" i="53"/>
  <c r="F7" i="53"/>
  <c r="E7" i="53"/>
  <c r="D7" i="53"/>
  <c r="C7" i="53"/>
  <c r="B7" i="53"/>
  <c r="AH6" i="53"/>
  <c r="AG6" i="53"/>
  <c r="AF6" i="53"/>
  <c r="AE6" i="53"/>
  <c r="AD6" i="53"/>
  <c r="AA6" i="53"/>
  <c r="Z6" i="53"/>
  <c r="Y6" i="53"/>
  <c r="X6" i="53"/>
  <c r="W6" i="53"/>
  <c r="T6" i="53"/>
  <c r="S6" i="53"/>
  <c r="R6" i="53"/>
  <c r="Q6" i="53"/>
  <c r="P6" i="53"/>
  <c r="M6" i="53"/>
  <c r="L6" i="53"/>
  <c r="K6" i="53"/>
  <c r="J6" i="53"/>
  <c r="I6" i="53"/>
  <c r="F6" i="53"/>
  <c r="E6" i="53"/>
  <c r="D6" i="53"/>
  <c r="C6" i="53"/>
  <c r="B6" i="53"/>
  <c r="AH8" i="52"/>
  <c r="AG8" i="52"/>
  <c r="AF8" i="52"/>
  <c r="AE8" i="52"/>
  <c r="AD8" i="52"/>
  <c r="AA8" i="52"/>
  <c r="Z8" i="52"/>
  <c r="Y8" i="52"/>
  <c r="X8" i="52"/>
  <c r="W8" i="52"/>
  <c r="T8" i="52"/>
  <c r="S8" i="52"/>
  <c r="R8" i="52"/>
  <c r="Q8" i="52"/>
  <c r="P8" i="52"/>
  <c r="M8" i="52"/>
  <c r="L8" i="52"/>
  <c r="K8" i="52"/>
  <c r="J8" i="52"/>
  <c r="I8" i="52"/>
  <c r="F8" i="52"/>
  <c r="E8" i="52"/>
  <c r="D8" i="52"/>
  <c r="C8" i="52"/>
  <c r="B8" i="52"/>
  <c r="AH7" i="52"/>
  <c r="AG7" i="52"/>
  <c r="AF7" i="52"/>
  <c r="AE7" i="52"/>
  <c r="AD7" i="52"/>
  <c r="AA7" i="52"/>
  <c r="Z7" i="52"/>
  <c r="Y7" i="52"/>
  <c r="X7" i="52"/>
  <c r="W7" i="52"/>
  <c r="T7" i="52"/>
  <c r="S7" i="52"/>
  <c r="R7" i="52"/>
  <c r="Q7" i="52"/>
  <c r="P7" i="52"/>
  <c r="M7" i="52"/>
  <c r="L7" i="52"/>
  <c r="K7" i="52"/>
  <c r="J7" i="52"/>
  <c r="I7" i="52"/>
  <c r="F7" i="52"/>
  <c r="E7" i="52"/>
  <c r="D7" i="52"/>
  <c r="C7" i="52"/>
  <c r="B7" i="52"/>
  <c r="AH6" i="52"/>
  <c r="AG6" i="52"/>
  <c r="AF6" i="52"/>
  <c r="AE6" i="52"/>
  <c r="AD6" i="52"/>
  <c r="AA6" i="52"/>
  <c r="Z6" i="52"/>
  <c r="Y6" i="52"/>
  <c r="X6" i="52"/>
  <c r="W6" i="52"/>
  <c r="T6" i="52"/>
  <c r="S6" i="52"/>
  <c r="R6" i="52"/>
  <c r="Q6" i="52"/>
  <c r="P6" i="52"/>
  <c r="M6" i="52"/>
  <c r="L6" i="52"/>
  <c r="K6" i="52"/>
  <c r="J6" i="52"/>
  <c r="I6" i="52"/>
  <c r="F6" i="52"/>
  <c r="E6" i="52"/>
  <c r="D6" i="52"/>
  <c r="C6" i="52"/>
  <c r="B6" i="52"/>
  <c r="AH6" i="51"/>
  <c r="AG6" i="51"/>
  <c r="AF6" i="51"/>
  <c r="AE6" i="51"/>
  <c r="AD6" i="51"/>
  <c r="AA6" i="51"/>
  <c r="Z6" i="51"/>
  <c r="Y6" i="51"/>
  <c r="X6" i="51"/>
  <c r="W6" i="51"/>
  <c r="T6" i="51"/>
  <c r="S6" i="51"/>
  <c r="R6" i="51"/>
  <c r="Q6" i="51"/>
  <c r="P6" i="51"/>
  <c r="M6" i="51"/>
  <c r="L6" i="51"/>
  <c r="K6" i="51"/>
  <c r="J6" i="51"/>
  <c r="I6" i="51"/>
  <c r="F6" i="51"/>
  <c r="E6" i="51"/>
  <c r="D6" i="51"/>
  <c r="C6" i="51"/>
  <c r="B6" i="51"/>
  <c r="AH11" i="50"/>
  <c r="AG11" i="50"/>
  <c r="AF11" i="50"/>
  <c r="AE11" i="50"/>
  <c r="AD11" i="50"/>
  <c r="AA11" i="50"/>
  <c r="Z11" i="50"/>
  <c r="Y11" i="50"/>
  <c r="X11" i="50"/>
  <c r="W11" i="50"/>
  <c r="T11" i="50"/>
  <c r="S11" i="50"/>
  <c r="Q11" i="50"/>
  <c r="P11" i="50"/>
  <c r="M11" i="50"/>
  <c r="L11" i="50"/>
  <c r="K11" i="50"/>
  <c r="J11" i="50"/>
  <c r="I11" i="50"/>
  <c r="F11" i="50"/>
  <c r="E11" i="50"/>
  <c r="D11" i="50"/>
  <c r="C11" i="50"/>
  <c r="B11" i="50"/>
  <c r="AH10" i="50"/>
  <c r="AG10" i="50"/>
  <c r="AF10" i="50"/>
  <c r="AE10" i="50"/>
  <c r="AD10" i="50"/>
  <c r="AA10" i="50"/>
  <c r="Z10" i="50"/>
  <c r="Y10" i="50"/>
  <c r="X10" i="50"/>
  <c r="W10" i="50"/>
  <c r="T10" i="50"/>
  <c r="S10" i="50"/>
  <c r="Q10" i="50"/>
  <c r="P10" i="50"/>
  <c r="M10" i="50"/>
  <c r="L10" i="50"/>
  <c r="K10" i="50"/>
  <c r="J10" i="50"/>
  <c r="I10" i="50"/>
  <c r="F10" i="50"/>
  <c r="E10" i="50"/>
  <c r="D10" i="50"/>
  <c r="C10" i="50"/>
  <c r="B10" i="50"/>
  <c r="AH9" i="50"/>
  <c r="AG9" i="50"/>
  <c r="AF9" i="50"/>
  <c r="AE9" i="50"/>
  <c r="AD9" i="50"/>
  <c r="AA9" i="50"/>
  <c r="Z9" i="50"/>
  <c r="Y9" i="50"/>
  <c r="X9" i="50"/>
  <c r="W9" i="50"/>
  <c r="T9" i="50"/>
  <c r="S9" i="50"/>
  <c r="Q9" i="50"/>
  <c r="P9" i="50"/>
  <c r="M9" i="50"/>
  <c r="L9" i="50"/>
  <c r="K9" i="50"/>
  <c r="J9" i="50"/>
  <c r="I9" i="50"/>
  <c r="F9" i="50"/>
  <c r="E9" i="50"/>
  <c r="D9" i="50"/>
  <c r="C9" i="50"/>
  <c r="B9" i="50"/>
  <c r="AH8" i="50"/>
  <c r="AG8" i="50"/>
  <c r="AF8" i="50"/>
  <c r="AE8" i="50"/>
  <c r="AD8" i="50"/>
  <c r="AA8" i="50"/>
  <c r="Z8" i="50"/>
  <c r="Y8" i="50"/>
  <c r="X8" i="50"/>
  <c r="W8" i="50"/>
  <c r="T8" i="50"/>
  <c r="S8" i="50"/>
  <c r="R8" i="50"/>
  <c r="Q8" i="50"/>
  <c r="P8" i="50"/>
  <c r="M8" i="50"/>
  <c r="L8" i="50"/>
  <c r="K8" i="50"/>
  <c r="I8" i="50"/>
  <c r="F8" i="50"/>
  <c r="E8" i="50"/>
  <c r="D8" i="50"/>
  <c r="C8" i="50"/>
  <c r="B8" i="50"/>
  <c r="AH7" i="50"/>
  <c r="AG7" i="50"/>
  <c r="AF7" i="50"/>
  <c r="AE7" i="50"/>
  <c r="AD7" i="50"/>
  <c r="AA7" i="50"/>
  <c r="Z7" i="50"/>
  <c r="Y7" i="50"/>
  <c r="X7" i="50"/>
  <c r="W7" i="50"/>
  <c r="T7" i="50"/>
  <c r="S7" i="50"/>
  <c r="R7" i="50"/>
  <c r="Q7" i="50"/>
  <c r="P7" i="50"/>
  <c r="M7" i="50"/>
  <c r="L7" i="50"/>
  <c r="K7" i="50"/>
  <c r="J7" i="50"/>
  <c r="I7" i="50"/>
  <c r="F7" i="50"/>
  <c r="E7" i="50"/>
  <c r="D7" i="50"/>
  <c r="C7" i="50"/>
  <c r="B7" i="50"/>
  <c r="AH6" i="50"/>
  <c r="AG6" i="50"/>
  <c r="AF6" i="50"/>
  <c r="AE6" i="50"/>
  <c r="AD6" i="50"/>
  <c r="AA6" i="50"/>
  <c r="Z6" i="50"/>
  <c r="Y6" i="50"/>
  <c r="X6" i="50"/>
  <c r="W6" i="50"/>
  <c r="T6" i="50"/>
  <c r="S6" i="50"/>
  <c r="R6" i="50"/>
  <c r="Q6" i="50"/>
  <c r="P6" i="50"/>
  <c r="M6" i="50"/>
  <c r="L6" i="50"/>
  <c r="K6" i="50"/>
  <c r="J6" i="50"/>
  <c r="I6" i="50"/>
  <c r="F6" i="50"/>
  <c r="E6" i="50"/>
  <c r="D6" i="50"/>
  <c r="C6" i="50"/>
  <c r="B6" i="50"/>
  <c r="AH8" i="49"/>
  <c r="AG8" i="49"/>
  <c r="AF8" i="49"/>
  <c r="AE8" i="49"/>
  <c r="AD8" i="49"/>
  <c r="AA8" i="49"/>
  <c r="Z8" i="49"/>
  <c r="Y8" i="49"/>
  <c r="W8" i="49"/>
  <c r="T8" i="49"/>
  <c r="S8" i="49"/>
  <c r="R8" i="49"/>
  <c r="Q8" i="49"/>
  <c r="P8" i="49"/>
  <c r="M8" i="49"/>
  <c r="L8" i="49"/>
  <c r="K8" i="49"/>
  <c r="J8" i="49"/>
  <c r="I8" i="49"/>
  <c r="E8" i="49"/>
  <c r="D8" i="49"/>
  <c r="C8" i="49"/>
  <c r="B8" i="49"/>
  <c r="AH7" i="49"/>
  <c r="AG7" i="49"/>
  <c r="AF7" i="49"/>
  <c r="AE7" i="49"/>
  <c r="AD7" i="49"/>
  <c r="AA7" i="49"/>
  <c r="Z7" i="49"/>
  <c r="Y7" i="49"/>
  <c r="X7" i="49"/>
  <c r="W7" i="49"/>
  <c r="T7" i="49"/>
  <c r="S7" i="49"/>
  <c r="R7" i="49"/>
  <c r="Q7" i="49"/>
  <c r="P7" i="49"/>
  <c r="M7" i="49"/>
  <c r="L7" i="49"/>
  <c r="K7" i="49"/>
  <c r="J7" i="49"/>
  <c r="I7" i="49"/>
  <c r="F7" i="49"/>
  <c r="E7" i="49"/>
  <c r="D7" i="49"/>
  <c r="C7" i="49"/>
  <c r="B7" i="49"/>
  <c r="AH6" i="49"/>
  <c r="AG6" i="49"/>
  <c r="AF6" i="49"/>
  <c r="AE6" i="49"/>
  <c r="AD6" i="49"/>
  <c r="AA6" i="49"/>
  <c r="Z6" i="49"/>
  <c r="Y6" i="49"/>
  <c r="X6" i="49"/>
  <c r="W6" i="49"/>
  <c r="T6" i="49"/>
  <c r="S6" i="49"/>
  <c r="R6" i="49"/>
  <c r="Q6" i="49"/>
  <c r="P6" i="49"/>
  <c r="M6" i="49"/>
  <c r="L6" i="49"/>
  <c r="K6" i="49"/>
  <c r="J6" i="49"/>
  <c r="I6" i="49"/>
  <c r="F6" i="49"/>
  <c r="E6" i="49"/>
  <c r="D6" i="49"/>
  <c r="C6" i="49"/>
  <c r="B6" i="49"/>
  <c r="AH6" i="48"/>
  <c r="AG6" i="48"/>
  <c r="AF6" i="48"/>
  <c r="AE6" i="48"/>
  <c r="AD6" i="48"/>
  <c r="AA6" i="48"/>
  <c r="Z6" i="48"/>
  <c r="Y6" i="48"/>
  <c r="X6" i="48"/>
  <c r="W6" i="48"/>
  <c r="T6" i="48"/>
  <c r="S6" i="48"/>
  <c r="R6" i="48"/>
  <c r="Q6" i="48"/>
  <c r="P6" i="48"/>
  <c r="M6" i="48"/>
  <c r="L6" i="48"/>
  <c r="K6" i="48"/>
  <c r="J6" i="48"/>
  <c r="I6" i="48"/>
  <c r="F6" i="48"/>
  <c r="E6" i="48"/>
  <c r="D6" i="48"/>
  <c r="C6" i="48"/>
  <c r="B6" i="48"/>
  <c r="AH7" i="47"/>
  <c r="AG7" i="47"/>
  <c r="AF7" i="47"/>
  <c r="AE7" i="47"/>
  <c r="AD7" i="47"/>
  <c r="AA7" i="47"/>
  <c r="Z7" i="47"/>
  <c r="Y7" i="47"/>
  <c r="X7" i="47"/>
  <c r="W7" i="47"/>
  <c r="T7" i="47"/>
  <c r="S7" i="47"/>
  <c r="R7" i="47"/>
  <c r="Q7" i="47"/>
  <c r="P7" i="47"/>
  <c r="M7" i="47"/>
  <c r="L7" i="47"/>
  <c r="K7" i="47"/>
  <c r="J7" i="47"/>
  <c r="I7" i="47"/>
  <c r="F7" i="47"/>
  <c r="E7" i="47"/>
  <c r="D7" i="47"/>
  <c r="C7" i="47"/>
  <c r="B7" i="47"/>
  <c r="AH6" i="47"/>
  <c r="AG6" i="47"/>
  <c r="AF6" i="47"/>
  <c r="AE6" i="47"/>
  <c r="AD6" i="47"/>
  <c r="AA6" i="47"/>
  <c r="Z6" i="47"/>
  <c r="Y6" i="47"/>
  <c r="X6" i="47"/>
  <c r="W6" i="47"/>
  <c r="T6" i="47"/>
  <c r="S6" i="47"/>
  <c r="R6" i="47"/>
  <c r="Q6" i="47"/>
  <c r="P6" i="47"/>
  <c r="M6" i="47"/>
  <c r="L6" i="47"/>
  <c r="K6" i="47"/>
  <c r="J6" i="47"/>
  <c r="I6" i="47"/>
  <c r="F6" i="47"/>
  <c r="E6" i="47"/>
  <c r="D6" i="47"/>
  <c r="C6" i="47"/>
  <c r="B6" i="47"/>
  <c r="AH6" i="27"/>
  <c r="AG6" i="27"/>
  <c r="AF6" i="27"/>
  <c r="AE6" i="27"/>
  <c r="AD6" i="27"/>
  <c r="AA6" i="27"/>
  <c r="Z6" i="27"/>
  <c r="Y6" i="27"/>
  <c r="X6" i="27"/>
  <c r="W6" i="27"/>
  <c r="T6" i="27"/>
  <c r="S6" i="27"/>
  <c r="R6" i="27"/>
  <c r="Q6" i="27"/>
  <c r="P6" i="27"/>
  <c r="M6" i="27"/>
  <c r="L6" i="27"/>
  <c r="K6" i="27"/>
  <c r="J6" i="27"/>
  <c r="I6" i="27"/>
  <c r="F6" i="27"/>
  <c r="E6" i="27"/>
  <c r="D6" i="27"/>
  <c r="C6" i="27"/>
  <c r="B6" i="27"/>
  <c r="AH6" i="26"/>
  <c r="AG6" i="26"/>
  <c r="AF6" i="26"/>
  <c r="AE6" i="26"/>
  <c r="AD6" i="26"/>
  <c r="AA6" i="26"/>
  <c r="Z6" i="26"/>
  <c r="Y6" i="26"/>
  <c r="X6" i="26"/>
  <c r="W6" i="26"/>
  <c r="T6" i="26"/>
  <c r="S6" i="26"/>
  <c r="R6" i="26"/>
  <c r="Q6" i="26"/>
  <c r="P6" i="26"/>
  <c r="M6" i="26"/>
  <c r="L6" i="26"/>
  <c r="K6" i="26"/>
  <c r="J6" i="26"/>
  <c r="I6" i="26"/>
  <c r="F6" i="26"/>
  <c r="E6" i="26"/>
  <c r="D6" i="26"/>
  <c r="C6" i="26"/>
  <c r="B6" i="26"/>
  <c r="AH7" i="8"/>
  <c r="AG7" i="8"/>
  <c r="AF7" i="8"/>
  <c r="AE7" i="8"/>
  <c r="AD7" i="8"/>
  <c r="AA7" i="8"/>
  <c r="Z7" i="8"/>
  <c r="Y7" i="8"/>
  <c r="X7" i="8"/>
  <c r="W7" i="8"/>
  <c r="S7" i="8"/>
  <c r="R7" i="8"/>
  <c r="Q7" i="8"/>
  <c r="P7" i="8"/>
  <c r="M7" i="8"/>
  <c r="L7" i="8"/>
  <c r="K7" i="8"/>
  <c r="J7" i="8"/>
  <c r="I7" i="8"/>
  <c r="F7" i="8"/>
  <c r="E7" i="8"/>
  <c r="D7" i="8"/>
  <c r="C7" i="8"/>
  <c r="B7" i="8"/>
  <c r="AH6" i="8"/>
  <c r="AG6" i="8"/>
  <c r="AF6" i="8"/>
  <c r="AE6" i="8"/>
  <c r="AD6" i="8"/>
  <c r="AA6" i="8"/>
  <c r="Z6" i="8"/>
  <c r="Y6" i="8"/>
  <c r="X6" i="8"/>
  <c r="W6" i="8"/>
  <c r="T6" i="8"/>
  <c r="S6" i="8"/>
  <c r="R6" i="8"/>
  <c r="Q6" i="8"/>
  <c r="P6" i="8"/>
  <c r="M6" i="8"/>
  <c r="L6" i="8"/>
  <c r="K6" i="8"/>
  <c r="J6" i="8"/>
  <c r="I6" i="8"/>
  <c r="F6" i="8"/>
  <c r="E6" i="8"/>
  <c r="D6" i="8"/>
  <c r="C6" i="8"/>
  <c r="B6" i="8"/>
  <c r="AH6" i="7"/>
  <c r="AG6" i="7"/>
  <c r="AF6" i="7"/>
  <c r="AD6" i="7"/>
  <c r="AA6" i="7"/>
  <c r="Z6" i="7"/>
  <c r="Y6" i="7"/>
  <c r="X6" i="7"/>
  <c r="W6" i="7"/>
  <c r="T6" i="7"/>
  <c r="S6" i="7"/>
  <c r="R6" i="7"/>
  <c r="Q6" i="7"/>
  <c r="P6" i="7"/>
  <c r="M6" i="7"/>
  <c r="L6" i="7"/>
  <c r="K6" i="7"/>
  <c r="J6" i="7"/>
  <c r="I6" i="7"/>
  <c r="F6" i="7"/>
  <c r="E6" i="7"/>
  <c r="D6" i="7"/>
  <c r="C6" i="7"/>
  <c r="B6" i="7"/>
  <c r="AH6" i="6"/>
  <c r="AF6" i="6"/>
  <c r="AE6" i="6"/>
  <c r="AD6" i="6"/>
  <c r="AA6" i="6"/>
  <c r="Z6" i="6"/>
  <c r="Y6" i="6"/>
  <c r="X6" i="6"/>
  <c r="W6" i="6"/>
  <c r="S6" i="6"/>
  <c r="R6" i="6"/>
  <c r="Q6" i="6"/>
  <c r="P6" i="6"/>
  <c r="M6" i="6"/>
  <c r="L6" i="6"/>
  <c r="K6" i="6"/>
  <c r="J6" i="6"/>
  <c r="I6" i="6"/>
  <c r="F6" i="6"/>
  <c r="E6" i="6"/>
  <c r="D6" i="6"/>
  <c r="C6" i="6"/>
  <c r="B6" i="6"/>
  <c r="AH7" i="4"/>
  <c r="AG7" i="4"/>
  <c r="AF7" i="4"/>
  <c r="AE7" i="4"/>
  <c r="AD7" i="4"/>
  <c r="AA7" i="4"/>
  <c r="Z7" i="4"/>
  <c r="Y7" i="4"/>
  <c r="X7" i="4"/>
  <c r="W7" i="4"/>
  <c r="T7" i="4"/>
  <c r="S7" i="4"/>
  <c r="R7" i="4"/>
  <c r="Q7" i="4"/>
  <c r="P7" i="4"/>
  <c r="M7" i="4"/>
  <c r="L7" i="4"/>
  <c r="K7" i="4"/>
  <c r="J7" i="4"/>
  <c r="I7" i="4"/>
  <c r="F7" i="4"/>
  <c r="E7" i="4"/>
  <c r="D7" i="4"/>
  <c r="C7" i="4"/>
  <c r="B7" i="4"/>
  <c r="AH6" i="4"/>
  <c r="AG6" i="4"/>
  <c r="AF6" i="4"/>
  <c r="AE6" i="4"/>
  <c r="AD6" i="4"/>
  <c r="AA6" i="4"/>
  <c r="Z6" i="4"/>
  <c r="Y6" i="4"/>
  <c r="X6" i="4"/>
  <c r="W6" i="4"/>
  <c r="T6" i="4"/>
  <c r="S6" i="4"/>
  <c r="R6" i="4"/>
  <c r="Q6" i="4"/>
  <c r="P6" i="4"/>
  <c r="M6" i="4"/>
  <c r="L6" i="4"/>
  <c r="K6" i="4"/>
  <c r="J6" i="4"/>
  <c r="I6" i="4"/>
  <c r="F6" i="4"/>
  <c r="E6" i="4"/>
  <c r="D6" i="4"/>
  <c r="C6" i="4"/>
  <c r="B6" i="4"/>
  <c r="AH7" i="3"/>
  <c r="AG7" i="3"/>
  <c r="AF7" i="3"/>
  <c r="AE7" i="3"/>
  <c r="AD7" i="3"/>
  <c r="AA7" i="3"/>
  <c r="Z7" i="3"/>
  <c r="Y7" i="3"/>
  <c r="X7" i="3"/>
  <c r="W7" i="3"/>
  <c r="T7" i="3"/>
  <c r="S7" i="3"/>
  <c r="R7" i="3"/>
  <c r="Q7" i="3"/>
  <c r="P7" i="3"/>
  <c r="M7" i="3"/>
  <c r="L7" i="3"/>
  <c r="K7" i="3"/>
  <c r="J7" i="3"/>
  <c r="I7" i="3"/>
  <c r="F7" i="3"/>
  <c r="E7" i="3"/>
  <c r="D7" i="3"/>
  <c r="C7" i="3"/>
  <c r="B7" i="3"/>
  <c r="AH6" i="3"/>
  <c r="AG6" i="3"/>
  <c r="AF6" i="3"/>
  <c r="AE6" i="3"/>
  <c r="AD6" i="3"/>
  <c r="AA6" i="3"/>
  <c r="Z6" i="3"/>
  <c r="Y6" i="3"/>
  <c r="X6" i="3"/>
  <c r="W6" i="3"/>
  <c r="T6" i="3"/>
  <c r="S6" i="3"/>
  <c r="R6" i="3"/>
  <c r="Q6" i="3"/>
  <c r="P6" i="3"/>
  <c r="M6" i="3"/>
  <c r="L6" i="3"/>
  <c r="K6" i="3"/>
  <c r="J6" i="3"/>
  <c r="I6" i="3"/>
  <c r="F6" i="3"/>
  <c r="E6" i="3"/>
  <c r="D6" i="3"/>
  <c r="C6" i="3"/>
  <c r="B6" i="3"/>
  <c r="AH6" i="2"/>
  <c r="AG6" i="2"/>
  <c r="AF6" i="2"/>
  <c r="AE6" i="2"/>
  <c r="AD6" i="2"/>
  <c r="AA6" i="2"/>
  <c r="Z6" i="2"/>
  <c r="Y6" i="2"/>
  <c r="X6" i="2"/>
  <c r="W6" i="2"/>
  <c r="T6" i="2"/>
  <c r="S6" i="2"/>
  <c r="R6" i="2"/>
  <c r="Q6" i="2"/>
  <c r="P6" i="2"/>
  <c r="M6" i="2"/>
  <c r="L6" i="2"/>
  <c r="K6" i="2"/>
  <c r="J6" i="2"/>
  <c r="I6" i="2"/>
  <c r="F6" i="2"/>
  <c r="E6" i="2"/>
  <c r="D6" i="2"/>
  <c r="C6" i="2"/>
  <c r="B6" i="2"/>
  <c r="AH6" i="1"/>
  <c r="AG6" i="1"/>
  <c r="AF6" i="1"/>
  <c r="AE6" i="1"/>
  <c r="AD6" i="1"/>
  <c r="AA6" i="1"/>
  <c r="Z6" i="1"/>
  <c r="Y6" i="1"/>
  <c r="X6" i="1"/>
  <c r="W6" i="1"/>
  <c r="T6" i="1"/>
  <c r="S6" i="1"/>
  <c r="R6" i="1"/>
  <c r="Q6" i="1"/>
  <c r="P6" i="1"/>
  <c r="M6" i="1"/>
  <c r="L6" i="1"/>
  <c r="K6" i="1"/>
  <c r="J6" i="1"/>
  <c r="I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<sst xmlns="http://schemas.openxmlformats.org/spreadsheetml/2006/main" count="1319" uniqueCount="61">
  <si>
    <t>PROTOCOL 1</t>
  </si>
  <si>
    <t>SOLO CHOR. DANCE SHOW CARIBBEAN JUVENILE</t>
  </si>
  <si>
    <t>JUDGE A</t>
  </si>
  <si>
    <t>JUDGE B</t>
  </si>
  <si>
    <t>JUDGE C</t>
  </si>
  <si>
    <t>JUDGE D</t>
  </si>
  <si>
    <t>JUDGE E</t>
  </si>
  <si>
    <t>Comp. No</t>
  </si>
  <si>
    <t>Technique</t>
  </si>
  <si>
    <t>Music Rhythm</t>
  </si>
  <si>
    <t>Interpretation</t>
  </si>
  <si>
    <t>Choreography</t>
  </si>
  <si>
    <t>Overall Impression</t>
  </si>
  <si>
    <t>POINTS 1-10</t>
  </si>
  <si>
    <t>SIGNATURE</t>
  </si>
  <si>
    <t>PROTOCOL 2</t>
  </si>
  <si>
    <t>TRIOS CHOR. DANCE SHOW CARIBBEAN JUVENILE</t>
  </si>
  <si>
    <t>PROTOCOL 3</t>
  </si>
  <si>
    <t>SOLO ALL WADF STYLES CHOR. DANCE SHOW JUVENILE</t>
  </si>
  <si>
    <t>PROTOCOL 4</t>
  </si>
  <si>
    <t>DUOS CHOR. DANCE SHOW LATIN JUNIOR</t>
  </si>
  <si>
    <t>PROTOCOL 6</t>
  </si>
  <si>
    <t>SOLO ALL WADF STYLES CHOR. DANCE SHOW JUNIOR</t>
  </si>
  <si>
    <t>PROTOCOL 7</t>
  </si>
  <si>
    <t>DUOS ALL WADF STYLES CHOR. DANCE SHOW JUNIOR</t>
  </si>
  <si>
    <t>PROTOCOL 8</t>
  </si>
  <si>
    <t>SMALL TEAM ALL WADF STYLES CHOR. DANCE SHOW JUNIOR</t>
  </si>
  <si>
    <t>PROTOCOL 25</t>
  </si>
  <si>
    <t>DUOS CHOR. DANCE SHOW LATIN KIDS</t>
  </si>
  <si>
    <t>PROTOCOL 27</t>
  </si>
  <si>
    <t>DUOS ALL WADF STYLES CHOR. DANCE SHOW MINI KIDS</t>
  </si>
  <si>
    <t>PROTOCOL 47</t>
  </si>
  <si>
    <t>LARGE TEAM SYNCHRONIZED REPEAT DANCE SHOW (DFF) MIXED AGE</t>
  </si>
  <si>
    <t>PROTOCOL 48</t>
  </si>
  <si>
    <t>SMALL TEAM ALL LADIES CHOR. DANCE SHOW JUVENILE</t>
  </si>
  <si>
    <t>PROTOCOL 49</t>
  </si>
  <si>
    <t>SMALL TEAM ALL LADIES SYNCHRO (FORMATION LATIN) JUVENILE</t>
  </si>
  <si>
    <t>PROTOCOL 50</t>
  </si>
  <si>
    <t>SMALL TEAM ALL LADIES SYNCHRO (FORMATION LATIN) JUNIOR</t>
  </si>
  <si>
    <t>PROTOCOL 51</t>
  </si>
  <si>
    <t>SMALL TEAM ALL LADIES CHOR. DANCE SHOW YOUTH</t>
  </si>
  <si>
    <t>PROTOCOL 52</t>
  </si>
  <si>
    <t xml:space="preserve"> TEAM ALL LADIES SYNCHRO (FORMATION LATIN) YOUTH</t>
  </si>
  <si>
    <t>PROTOCOL 53</t>
  </si>
  <si>
    <t>SMALL TEAM ALL LADIES SYNCHRO (FORMATION LATIN) ADULT</t>
  </si>
  <si>
    <t>PROTOCOL 54</t>
  </si>
  <si>
    <t>LARGE TEAM CHOR. DANCE SHOW LATIN MIXED AGE</t>
  </si>
  <si>
    <t>PROTOCOL 55</t>
  </si>
  <si>
    <t>LARGE TEAM COUPLE FORMATION LATIN MIXED AGE</t>
  </si>
  <si>
    <t>PROTOCOL 56</t>
  </si>
  <si>
    <t>SMALL TEAM ALL LADIES CHOR. DANCE SHOW ADULT</t>
  </si>
  <si>
    <t>PROTOCOL 104</t>
  </si>
  <si>
    <t>SMALL TEAM SYNCHRONIZED REPEAT DANCE SHOW (DFF) MIXED AGE</t>
  </si>
  <si>
    <t>PROTOCOL 125</t>
  </si>
  <si>
    <t>SUPER SHOWCASE SYNCHRONIZED REPEAT DANCE SHOW (DFF) MIXED AGE</t>
  </si>
  <si>
    <t>PROTOCOL 134</t>
  </si>
  <si>
    <t>SOLO CHOR. DANCE SHOW CARIBBEAN ADULT</t>
  </si>
  <si>
    <t>PROTOCOL 138</t>
  </si>
  <si>
    <t>SOLO ALL WADF STYLES CHOR. DANCE SHOW YOUTH</t>
  </si>
  <si>
    <t>PROTOCOL 139</t>
  </si>
  <si>
    <t>TRIOS ALL WADF STYLES CHOR. DANCE SHOW YOUTH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</si>
</sst>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b/>
      <sz val="20"/>
      <color rgb="FFFF00FF"/>
      <name val="Arial"/>
    </font>
    <font>
      <sz val="11"/>
      <name val="Calibri"/>
    </font>
    <font>
      <b/>
      <sz val="20"/>
      <color rgb="FFFF00FF"/>
      <name val="Antique olive"/>
    </font>
    <font>
      <b/>
      <sz val="11"/>
      <color theme="1"/>
      <name val="Arial"/>
    </font>
    <font>
      <b/>
      <sz val="16"/>
      <color rgb="FFFF00FF"/>
      <name val="Calibri"/>
    </font>
    <font>
      <b/>
      <sz val="10"/>
      <color theme="1"/>
      <name val="Arial"/>
    </font>
    <font>
      <sz val="14"/>
      <color theme="1"/>
      <name val="Arial"/>
    </font>
    <font>
      <sz val="14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5"/>
      <color rgb="FF000000"/>
      <name val="Calibri"/>
    </font>
    <font>
      <sz val="15"/>
      <color rgb="FF000000"/>
      <name val="Docs-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/>
    <xf numFmtId="0" fontId="9" fillId="0" borderId="0" xfId="0" applyFont="1"/>
    <xf numFmtId="0" fontId="11" fillId="0" borderId="0" xfId="0" applyFont="1" applyAlignment="1">
      <alignment horizontal="center"/>
    </xf>
    <xf numFmtId="0" fontId="8" fillId="0" borderId="0" xfId="0" applyFont="1"/>
    <xf numFmtId="0" fontId="12" fillId="0" borderId="5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10" fillId="0" borderId="19" xfId="0" applyFont="1" applyBorder="1" applyAlignment="1">
      <alignment horizontal="right"/>
    </xf>
    <xf numFmtId="0" fontId="13" fillId="2" borderId="5" xfId="0" applyFont="1" applyFill="1" applyBorder="1" applyAlignment="1">
      <alignment horizontal="right"/>
    </xf>
    <xf numFmtId="0" fontId="12" fillId="2" borderId="5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14" fillId="0" borderId="0" xfId="0" applyFont="1" applyAlignment="1">
      <alignment horizontal="right" wrapText="1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11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11" fillId="0" borderId="11" xfId="0" applyFont="1" applyBorder="1" applyAlignment="1">
      <alignment horizontal="center"/>
    </xf>
    <xf numFmtId="0" fontId="0" fillId="0" borderId="0" xfId="0"/>
    <xf numFmtId="0" fontId="2" fillId="0" borderId="12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146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45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149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14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14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98"/>
  <sheetViews>
    <sheetView topLeftCell="AB1" workbookViewId="0">
      <selection activeCell="AG16" sqref="AG16"/>
    </sheetView>
  </sheetViews>
  <sheetFormatPr defaultColWidth="14.42578125" defaultRowHeight="15" customHeight="1"/>
  <cols>
    <col min="1" max="1" width="20.42578125" customWidth="1"/>
    <col min="2" max="2" width="19.5703125" customWidth="1"/>
    <col min="3" max="3" width="22.28515625" customWidth="1"/>
    <col min="4" max="4" width="22.42578125" customWidth="1"/>
    <col min="5" max="5" width="22" customWidth="1"/>
    <col min="6" max="6" width="23.42578125" customWidth="1"/>
    <col min="7" max="7" width="12.42578125" customWidth="1"/>
    <col min="8" max="8" width="17.5703125" customWidth="1"/>
    <col min="9" max="13" width="38.140625" customWidth="1"/>
    <col min="14" max="14" width="13.28515625" customWidth="1"/>
    <col min="15" max="15" width="18.42578125" customWidth="1"/>
    <col min="16" max="20" width="39.42578125" customWidth="1"/>
    <col min="21" max="21" width="11.7109375" customWidth="1"/>
    <col min="22" max="22" width="20.140625" customWidth="1"/>
    <col min="23" max="27" width="38.42578125" customWidth="1"/>
    <col min="28" max="28" width="8.85546875" customWidth="1"/>
    <col min="29" max="29" width="25.42578125" customWidth="1"/>
    <col min="30" max="34" width="28.7109375" customWidth="1"/>
    <col min="35" max="49" width="8.85546875" customWidth="1"/>
  </cols>
  <sheetData>
    <row r="1" spans="1:34" ht="26.25">
      <c r="A1" s="28" t="s">
        <v>0</v>
      </c>
      <c r="B1" s="24"/>
      <c r="C1" s="24"/>
      <c r="D1" s="24"/>
      <c r="E1" s="24"/>
      <c r="F1" s="25"/>
      <c r="H1" s="28" t="s">
        <v>0</v>
      </c>
      <c r="I1" s="24"/>
      <c r="J1" s="24"/>
      <c r="K1" s="24"/>
      <c r="L1" s="24"/>
      <c r="M1" s="25"/>
      <c r="O1" s="23" t="s">
        <v>0</v>
      </c>
      <c r="P1" s="24"/>
      <c r="Q1" s="24"/>
      <c r="R1" s="24"/>
      <c r="S1" s="24"/>
      <c r="T1" s="25"/>
      <c r="V1" s="23" t="s">
        <v>0</v>
      </c>
      <c r="W1" s="24"/>
      <c r="X1" s="24"/>
      <c r="Y1" s="24"/>
      <c r="Z1" s="24"/>
      <c r="AA1" s="25"/>
      <c r="AC1" s="23" t="s">
        <v>0</v>
      </c>
      <c r="AD1" s="24"/>
      <c r="AE1" s="24"/>
      <c r="AF1" s="24"/>
      <c r="AG1" s="24"/>
      <c r="AH1" s="25"/>
    </row>
    <row r="2" spans="1:34" ht="42.75" customHeight="1">
      <c r="A2" s="26" t="s">
        <v>1</v>
      </c>
      <c r="B2" s="24"/>
      <c r="C2" s="24"/>
      <c r="D2" s="24"/>
      <c r="E2" s="24"/>
      <c r="F2" s="25"/>
      <c r="H2" s="26" t="s">
        <v>1</v>
      </c>
      <c r="I2" s="24"/>
      <c r="J2" s="24"/>
      <c r="K2" s="24"/>
      <c r="L2" s="24"/>
      <c r="M2" s="25"/>
      <c r="O2" s="26" t="s">
        <v>1</v>
      </c>
      <c r="P2" s="24"/>
      <c r="Q2" s="24"/>
      <c r="R2" s="24"/>
      <c r="S2" s="24"/>
      <c r="T2" s="25"/>
      <c r="V2" s="26" t="s">
        <v>1</v>
      </c>
      <c r="W2" s="24"/>
      <c r="X2" s="24"/>
      <c r="Y2" s="24"/>
      <c r="Z2" s="24"/>
      <c r="AA2" s="25"/>
      <c r="AC2" s="26" t="s">
        <v>1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8.75">
      <c r="A6" s="5">
        <v>15</v>
      </c>
      <c r="B6" s="6">
        <f ca="1">IFERROR(__xludf.DUMMYFUNCTION("IMPORTRANGE(""https://docs.google.com/spreadsheets/d/1DE2TZi0ZzoaTrcrwoDDXUxGjbFAplgA1Y807lojH3sc/edit#gid=207921682"",""P1!B6:B6"")"),5)</f>
        <v>5</v>
      </c>
      <c r="C6" s="6">
        <f ca="1">IFERROR(__xludf.DUMMYFUNCTION("IMPORTRANGE(""https://docs.google.com/spreadsheets/d/1DE2TZi0ZzoaTrcrwoDDXUxGjbFAplgA1Y807lojH3sc/edit#gid=207921682"",""P1!C6:C6"")"),6)</f>
        <v>6</v>
      </c>
      <c r="D6" s="6">
        <f ca="1">IFERROR(__xludf.DUMMYFUNCTION("IMPORTRANGE(""https://docs.google.com/spreadsheets/d/1DE2TZi0ZzoaTrcrwoDDXUxGjbFAplgA1Y807lojH3sc/edit#gid=207921682"",""P1!D6:D6"")"),5)</f>
        <v>5</v>
      </c>
      <c r="E6" s="6">
        <f ca="1">IFERROR(__xludf.DUMMYFUNCTION("IMPORTRANGE(""https://docs.google.com/spreadsheets/d/1DE2TZi0ZzoaTrcrwoDDXUxGjbFAplgA1Y807lojH3sc/edit#gid=207921682"",""P1!E6:E6"")"),6)</f>
        <v>6</v>
      </c>
      <c r="F6" s="6">
        <f ca="1">IFERROR(__xludf.DUMMYFUNCTION("IMPORTRANGE(""https://docs.google.com/spreadsheets/d/1DE2TZi0ZzoaTrcrwoDDXUxGjbFAplgA1Y807lojH3sc/edit#gid=207921682"",""P1!F6:F6"")"),5)</f>
        <v>5</v>
      </c>
      <c r="H6" s="5">
        <v>15</v>
      </c>
      <c r="I6" s="6">
        <f ca="1">IFERROR(__xludf.DUMMYFUNCTION("IMPORTRANGE(""https://docs.google.com/spreadsheets/d/1gi2jVGtOig0T_VuMzkDmVWBz8lK52kKuCS7STbR9e28/edit#gid=349400232"",""P1!B6:B6"")"),7)</f>
        <v>7</v>
      </c>
      <c r="J6" s="6">
        <f ca="1">IFERROR(__xludf.DUMMYFUNCTION("IMPORTRANGE(""https://docs.google.com/spreadsheets/d/1gi2jVGtOig0T_VuMzkDmVWBz8lK52kKuCS7STbR9e28/edit#gid=349400232"",""P1!C6:C6"")"),7)</f>
        <v>7</v>
      </c>
      <c r="K6" s="6">
        <f ca="1">IFERROR(__xludf.DUMMYFUNCTION("IMPORTRANGE(""https://docs.google.com/spreadsheets/d/1gi2jVGtOig0T_VuMzkDmVWBz8lK52kKuCS7STbR9e28/edit#gid=349400232"",""P1!D6:D6"")"),7)</f>
        <v>7</v>
      </c>
      <c r="L6" s="6">
        <f ca="1">IFERROR(__xludf.DUMMYFUNCTION("IMPORTRANGE(""https://docs.google.com/spreadsheets/d/1gi2jVGtOig0T_VuMzkDmVWBz8lK52kKuCS7STbR9e28/edit#gid=349400232"",""P1!E6:E6"")"),8)</f>
        <v>8</v>
      </c>
      <c r="M6" s="6">
        <f ca="1">IFERROR(__xludf.DUMMYFUNCTION("IMPORTRANGE(""https://docs.google.com/spreadsheets/d/1gi2jVGtOig0T_VuMzkDmVWBz8lK52kKuCS7STbR9e28/edit#gid=349400232"",""P1!F6:F6"")"),7)</f>
        <v>7</v>
      </c>
      <c r="O6" s="5">
        <v>15</v>
      </c>
      <c r="P6" s="6">
        <f ca="1">IFERROR(__xludf.DUMMYFUNCTION("IMPORTRANGE(""https://docs.google.com/spreadsheets/d/1mrAeX9JEhoJs2ZHEF4PozgrayXCrb5e6Q3lfOlWehQY/edit#gid=381554019"",""P1!B6:B6"")"),7)</f>
        <v>7</v>
      </c>
      <c r="Q6" s="6">
        <f ca="1">IFERROR(__xludf.DUMMYFUNCTION("IMPORTRANGE(""https://docs.google.com/spreadsheets/d/1mrAeX9JEhoJs2ZHEF4PozgrayXCrb5e6Q3lfOlWehQY/edit#gid=381554019"",""P1!C6:C6"")"),7)</f>
        <v>7</v>
      </c>
      <c r="R6" s="6">
        <f ca="1">IFERROR(__xludf.DUMMYFUNCTION("IMPORTRANGE(""https://docs.google.com/spreadsheets/d/1mrAeX9JEhoJs2ZHEF4PozgrayXCrb5e6Q3lfOlWehQY/edit#gid=381554019"",""P1!D6:D6"")"),8)</f>
        <v>8</v>
      </c>
      <c r="S6" s="6">
        <f ca="1">IFERROR(__xludf.DUMMYFUNCTION("IMPORTRANGE(""https://docs.google.com/spreadsheets/d/1mrAeX9JEhoJs2ZHEF4PozgrayXCrb5e6Q3lfOlWehQY/edit#gid=381554019"",""P1!E6:E6"")"),7)</f>
        <v>7</v>
      </c>
      <c r="T6" s="6" t="str">
        <f ca="1">IFERROR(__xludf.DUMMYFUNCTION("IMPORTRANGE(""https://docs.google.com/spreadsheets/d/1mrAeX9JEhoJs2ZHEF4PozgrayXCrb5e6Q3lfOlWehQY/edit#gid=381554019"",""P1!F6:F6"")"),"")</f>
        <v/>
      </c>
      <c r="V6" s="5">
        <v>15</v>
      </c>
      <c r="W6" s="6">
        <f ca="1">IFERROR(__xludf.DUMMYFUNCTION("IMPORTRANGE(""https://docs.google.com/spreadsheets/d/12HtoRNFY5X90ARVwTZSazTzMJVTT_qZFXPicptcT0bg/edit#gid=381554019"",""P1!B6:B6"")"),6)</f>
        <v>6</v>
      </c>
      <c r="X6" s="6">
        <f ca="1">IFERROR(__xludf.DUMMYFUNCTION("IMPORTRANGE(""https://docs.google.com/spreadsheets/d/12HtoRNFY5X90ARVwTZSazTzMJVTT_qZFXPicptcT0bg/edit#gid=381554019"",""P1!C6:C6"")"),7)</f>
        <v>7</v>
      </c>
      <c r="Y6" s="6">
        <f ca="1">IFERROR(__xludf.DUMMYFUNCTION("IMPORTRANGE(""https://docs.google.com/spreadsheets/d/12HtoRNFY5X90ARVwTZSazTzMJVTT_qZFXPicptcT0bg/edit#gid=381554019"",""P1!D6:D6"")"),7)</f>
        <v>7</v>
      </c>
      <c r="Z6" s="6">
        <f ca="1">IFERROR(__xludf.DUMMYFUNCTION("IMPORTRANGE(""https://docs.google.com/spreadsheets/d/12HtoRNFY5X90ARVwTZSazTzMJVTT_qZFXPicptcT0bg/edit#gid=381554019"",""P1!E6:E6"")"),7)</f>
        <v>7</v>
      </c>
      <c r="AA6" s="6">
        <f ca="1">IFERROR(__xludf.DUMMYFUNCTION("IMPORTRANGE(""https://docs.google.com/spreadsheets/d/12HtoRNFY5X90ARVwTZSazTzMJVTT_qZFXPicptcT0bg/edit#gid=381554019"",""P1!F6:F6"")"),7)</f>
        <v>7</v>
      </c>
      <c r="AC6" s="5">
        <v>15</v>
      </c>
      <c r="AD6" s="6">
        <f ca="1">IFERROR(__xludf.DUMMYFUNCTION("IMPORTRANGE(""https://docs.google.com/spreadsheets/d/1vIeXzcDIKQtYKxshH3mL8j3ytVuGP1MJeVl_qoGHRSE/edit#gid=381554019"",""P1!B6:B6"")"),6)</f>
        <v>6</v>
      </c>
      <c r="AE6" s="6">
        <f ca="1">IFERROR(__xludf.DUMMYFUNCTION("IMPORTRANGE(""https://docs.google.com/spreadsheets/d/1vIeXzcDIKQtYKxshH3mL8j3ytVuGP1MJeVl_qoGHRSE/edit#gid=381554019"",""P1!C6:C6"")"),6)</f>
        <v>6</v>
      </c>
      <c r="AF6" s="6">
        <f ca="1">IFERROR(__xludf.DUMMYFUNCTION("IMPORTRANGE(""https://docs.google.com/spreadsheets/d/1vIeXzcDIKQtYKxshH3mL8j3ytVuGP1MJeVl_qoGHRSE/edit#gid=381554019"",""P1!D6:D6"")"),6)</f>
        <v>6</v>
      </c>
      <c r="AG6" s="6">
        <f ca="1">IFERROR(__xludf.DUMMYFUNCTION("IMPORTRANGE(""https://docs.google.com/spreadsheets/d/1vIeXzcDIKQtYKxshH3mL8j3ytVuGP1MJeVl_qoGHRSE/edit#gid=381554019"",""P1!E6:E6"")"),6)</f>
        <v>6</v>
      </c>
      <c r="AH6" s="6">
        <f ca="1">IFERROR(__xludf.DUMMYFUNCTION("IMPORTRANGE(""https://docs.google.com/spreadsheets/d/1vIeXzcDIKQtYKxshH3mL8j3ytVuGP1MJeVl_qoGHRSE/edit#gid=381554019"",""P1!F6:F6"")"),6)</f>
        <v>6</v>
      </c>
    </row>
    <row r="7" spans="1:34" ht="18.75">
      <c r="A7" s="29" t="s">
        <v>13</v>
      </c>
      <c r="B7" s="30"/>
      <c r="C7" s="30"/>
      <c r="D7" s="30"/>
      <c r="E7" s="30"/>
      <c r="F7" s="31"/>
      <c r="H7" s="29" t="s">
        <v>13</v>
      </c>
      <c r="I7" s="30"/>
      <c r="J7" s="30"/>
      <c r="K7" s="30"/>
      <c r="L7" s="30"/>
      <c r="M7" s="31"/>
      <c r="O7" s="29" t="s">
        <v>13</v>
      </c>
      <c r="P7" s="30"/>
      <c r="Q7" s="30"/>
      <c r="R7" s="30"/>
      <c r="S7" s="30"/>
      <c r="T7" s="31"/>
      <c r="V7" s="29" t="s">
        <v>13</v>
      </c>
      <c r="W7" s="30"/>
      <c r="X7" s="30"/>
      <c r="Y7" s="30"/>
      <c r="Z7" s="30"/>
      <c r="AA7" s="31"/>
      <c r="AC7" s="29" t="s">
        <v>13</v>
      </c>
      <c r="AD7" s="30"/>
      <c r="AE7" s="30"/>
      <c r="AF7" s="30"/>
      <c r="AG7" s="30"/>
      <c r="AH7" s="31"/>
    </row>
    <row r="8" spans="1:34" ht="18.75">
      <c r="A8" s="8"/>
      <c r="B8" s="9"/>
      <c r="C8" s="9"/>
      <c r="D8" s="9"/>
      <c r="E8" s="9"/>
      <c r="F8" s="9"/>
      <c r="H8" s="8"/>
      <c r="I8" s="9"/>
      <c r="J8" s="9"/>
      <c r="K8" s="9"/>
      <c r="L8" s="9"/>
      <c r="M8" s="9"/>
      <c r="O8" s="8"/>
      <c r="P8" s="9"/>
      <c r="Q8" s="9"/>
      <c r="R8" s="9"/>
      <c r="S8" s="9"/>
      <c r="T8" s="9"/>
      <c r="V8" s="8"/>
      <c r="W8" s="9"/>
      <c r="X8" s="9"/>
      <c r="Y8" s="9"/>
      <c r="Z8" s="9"/>
      <c r="AA8" s="9"/>
      <c r="AC8" s="8"/>
      <c r="AD8" s="9"/>
      <c r="AE8" s="9"/>
      <c r="AF8" s="9"/>
      <c r="AG8" s="9"/>
      <c r="AH8" s="9"/>
    </row>
    <row r="9" spans="1:34" ht="18.75">
      <c r="A9" s="32" t="s">
        <v>14</v>
      </c>
      <c r="B9" s="24"/>
      <c r="C9" s="24"/>
      <c r="D9" s="24"/>
      <c r="E9" s="24"/>
      <c r="F9" s="25"/>
      <c r="H9" s="32" t="s">
        <v>14</v>
      </c>
      <c r="I9" s="24"/>
      <c r="J9" s="24"/>
      <c r="K9" s="24"/>
      <c r="L9" s="24"/>
      <c r="M9" s="25"/>
      <c r="O9" s="32" t="s">
        <v>14</v>
      </c>
      <c r="P9" s="24"/>
      <c r="Q9" s="24"/>
      <c r="R9" s="24"/>
      <c r="S9" s="24"/>
      <c r="T9" s="25"/>
      <c r="V9" s="32" t="s">
        <v>14</v>
      </c>
      <c r="W9" s="24"/>
      <c r="X9" s="24"/>
      <c r="Y9" s="24"/>
      <c r="Z9" s="24"/>
      <c r="AA9" s="25"/>
      <c r="AC9" s="32" t="s">
        <v>14</v>
      </c>
      <c r="AD9" s="24"/>
      <c r="AE9" s="24"/>
      <c r="AF9" s="24"/>
      <c r="AG9" s="24"/>
      <c r="AH9" s="25"/>
    </row>
    <row r="10" spans="1:34">
      <c r="A10" s="39"/>
      <c r="B10" s="40"/>
      <c r="C10" s="40"/>
      <c r="D10" s="40"/>
      <c r="E10" s="40"/>
      <c r="F10" s="41"/>
      <c r="H10" s="33"/>
      <c r="I10" s="34"/>
      <c r="J10" s="34"/>
      <c r="K10" s="34"/>
      <c r="L10" s="34"/>
      <c r="M10" s="35"/>
      <c r="O10" s="33"/>
      <c r="P10" s="34"/>
      <c r="Q10" s="34"/>
      <c r="R10" s="34"/>
      <c r="S10" s="34"/>
      <c r="T10" s="35"/>
      <c r="V10" s="33"/>
      <c r="W10" s="34"/>
      <c r="X10" s="34"/>
      <c r="Y10" s="34"/>
      <c r="Z10" s="34"/>
      <c r="AA10" s="35"/>
      <c r="AC10" s="33"/>
      <c r="AD10" s="34"/>
      <c r="AE10" s="34"/>
      <c r="AF10" s="34"/>
      <c r="AG10" s="34"/>
      <c r="AH10" s="35"/>
    </row>
    <row r="11" spans="1:34">
      <c r="A11" s="36"/>
      <c r="B11" s="37"/>
      <c r="C11" s="37"/>
      <c r="D11" s="37"/>
      <c r="E11" s="37"/>
      <c r="F11" s="38"/>
      <c r="H11" s="36"/>
      <c r="I11" s="37"/>
      <c r="J11" s="37"/>
      <c r="K11" s="37"/>
      <c r="L11" s="37"/>
      <c r="M11" s="38"/>
      <c r="O11" s="36"/>
      <c r="P11" s="37"/>
      <c r="Q11" s="37"/>
      <c r="R11" s="37"/>
      <c r="S11" s="37"/>
      <c r="T11" s="38"/>
      <c r="V11" s="36"/>
      <c r="W11" s="37"/>
      <c r="X11" s="37"/>
      <c r="Y11" s="37"/>
      <c r="Z11" s="37"/>
      <c r="AA11" s="38"/>
      <c r="AC11" s="36"/>
      <c r="AD11" s="37"/>
      <c r="AE11" s="37"/>
      <c r="AF11" s="37"/>
      <c r="AG11" s="37"/>
      <c r="AH11" s="38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AC9:AH9"/>
    <mergeCell ref="A10:F11"/>
    <mergeCell ref="H10:M11"/>
    <mergeCell ref="O10:T11"/>
    <mergeCell ref="AC10:AH11"/>
    <mergeCell ref="V9:AA9"/>
    <mergeCell ref="V10:AA11"/>
    <mergeCell ref="A9:F9"/>
    <mergeCell ref="H9:M9"/>
    <mergeCell ref="O9:T9"/>
    <mergeCell ref="V7:AA7"/>
    <mergeCell ref="AC7:AH7"/>
    <mergeCell ref="A2:F2"/>
    <mergeCell ref="A3:F3"/>
    <mergeCell ref="H3:M3"/>
    <mergeCell ref="O3:T3"/>
    <mergeCell ref="A7:F7"/>
    <mergeCell ref="H7:M7"/>
    <mergeCell ref="O7:T7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H999"/>
  <sheetViews>
    <sheetView topLeftCell="AB1" workbookViewId="0">
      <selection activeCell="AJ1" sqref="AJ1:AM1048576"/>
    </sheetView>
  </sheetViews>
  <sheetFormatPr defaultColWidth="14.42578125" defaultRowHeight="15" customHeight="1"/>
  <cols>
    <col min="1" max="1" width="20.42578125" customWidth="1"/>
    <col min="2" max="2" width="19.5703125" customWidth="1"/>
    <col min="3" max="3" width="22.28515625" customWidth="1"/>
    <col min="4" max="4" width="22.42578125" customWidth="1"/>
    <col min="5" max="5" width="22" customWidth="1"/>
    <col min="6" max="6" width="23.42578125" customWidth="1"/>
    <col min="7" max="7" width="12.42578125" customWidth="1"/>
    <col min="8" max="8" width="17.5703125" customWidth="1"/>
    <col min="9" max="13" width="38.140625" customWidth="1"/>
    <col min="14" max="14" width="13.28515625" customWidth="1"/>
    <col min="15" max="15" width="18.42578125" customWidth="1"/>
    <col min="16" max="20" width="39.42578125" customWidth="1"/>
    <col min="21" max="21" width="11.7109375" customWidth="1"/>
    <col min="22" max="22" width="20.140625" customWidth="1"/>
    <col min="23" max="27" width="38.42578125" customWidth="1"/>
    <col min="28" max="28" width="8.85546875" customWidth="1"/>
    <col min="29" max="29" width="25.42578125" customWidth="1"/>
    <col min="30" max="34" width="28.7109375" customWidth="1"/>
    <col min="35" max="48" width="8.85546875" customWidth="1"/>
  </cols>
  <sheetData>
    <row r="1" spans="1:34" ht="26.25">
      <c r="A1" s="28" t="s">
        <v>31</v>
      </c>
      <c r="B1" s="24"/>
      <c r="C1" s="24"/>
      <c r="D1" s="24"/>
      <c r="E1" s="24"/>
      <c r="F1" s="25"/>
      <c r="H1" s="28" t="s">
        <v>31</v>
      </c>
      <c r="I1" s="24"/>
      <c r="J1" s="24"/>
      <c r="K1" s="24"/>
      <c r="L1" s="24"/>
      <c r="M1" s="25"/>
      <c r="O1" s="28" t="s">
        <v>31</v>
      </c>
      <c r="P1" s="24"/>
      <c r="Q1" s="24"/>
      <c r="R1" s="24"/>
      <c r="S1" s="24"/>
      <c r="T1" s="25"/>
      <c r="V1" s="28" t="s">
        <v>31</v>
      </c>
      <c r="W1" s="24"/>
      <c r="X1" s="24"/>
      <c r="Y1" s="24"/>
      <c r="Z1" s="24"/>
      <c r="AA1" s="25"/>
      <c r="AC1" s="28" t="s">
        <v>31</v>
      </c>
      <c r="AD1" s="24"/>
      <c r="AE1" s="24"/>
      <c r="AF1" s="24"/>
      <c r="AG1" s="24"/>
      <c r="AH1" s="25"/>
    </row>
    <row r="2" spans="1:34" ht="42.75" customHeight="1">
      <c r="A2" s="26" t="s">
        <v>32</v>
      </c>
      <c r="B2" s="24"/>
      <c r="C2" s="24"/>
      <c r="D2" s="24"/>
      <c r="E2" s="24"/>
      <c r="F2" s="25"/>
      <c r="H2" s="26" t="s">
        <v>32</v>
      </c>
      <c r="I2" s="24"/>
      <c r="J2" s="24"/>
      <c r="K2" s="24"/>
      <c r="L2" s="24"/>
      <c r="M2" s="25"/>
      <c r="O2" s="26" t="s">
        <v>32</v>
      </c>
      <c r="P2" s="24"/>
      <c r="Q2" s="24"/>
      <c r="R2" s="24"/>
      <c r="S2" s="24"/>
      <c r="T2" s="25"/>
      <c r="V2" s="26" t="s">
        <v>32</v>
      </c>
      <c r="W2" s="24"/>
      <c r="X2" s="24"/>
      <c r="Y2" s="24"/>
      <c r="Z2" s="24"/>
      <c r="AA2" s="25"/>
      <c r="AC2" s="26" t="s">
        <v>32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9.5">
      <c r="A6" s="10">
        <v>982</v>
      </c>
      <c r="B6" s="6">
        <f ca="1">IFERROR(__xludf.DUMMYFUNCTION("IMPORTRANGE(""https://docs.google.com/spreadsheets/d/1DE2TZi0ZzoaTrcrwoDDXUxGjbFAplgA1Y807lojH3sc/edit#gid=207921682"",""P47!B6:B6"")"),6)</f>
        <v>6</v>
      </c>
      <c r="C6" s="6">
        <f ca="1">IFERROR(__xludf.DUMMYFUNCTION("IMPORTRANGE(""https://docs.google.com/spreadsheets/d/1DE2TZi0ZzoaTrcrwoDDXUxGjbFAplgA1Y807lojH3sc/edit#gid=207921682"",""P47!C6:C6"")"),7)</f>
        <v>7</v>
      </c>
      <c r="D6" s="6">
        <f ca="1">IFERROR(__xludf.DUMMYFUNCTION("IMPORTRANGE(""https://docs.google.com/spreadsheets/d/1DE2TZi0ZzoaTrcrwoDDXUxGjbFAplgA1Y807lojH3sc/edit#gid=207921682"",""P47!D6:D6"")"),7)</f>
        <v>7</v>
      </c>
      <c r="E6" s="6">
        <f ca="1">IFERROR(__xludf.DUMMYFUNCTION("IMPORTRANGE(""https://docs.google.com/spreadsheets/d/1DE2TZi0ZzoaTrcrwoDDXUxGjbFAplgA1Y807lojH3sc/edit#gid=207921682"",""P47!E6:E6"")"),7)</f>
        <v>7</v>
      </c>
      <c r="F6" s="6">
        <f ca="1">IFERROR(__xludf.DUMMYFUNCTION("IMPORTRANGE(""https://docs.google.com/spreadsheets/d/1DE2TZi0ZzoaTrcrwoDDXUxGjbFAplgA1Y807lojH3sc/edit#gid=207921682"",""P47!F6:F6"")"),7)</f>
        <v>7</v>
      </c>
      <c r="H6" s="10">
        <v>982</v>
      </c>
      <c r="I6" s="6">
        <f ca="1">IFERROR(__xludf.DUMMYFUNCTION("IMPORTRANGE(""https://docs.google.com/spreadsheets/d/1gi2jVGtOig0T_VuMzkDmVWBz8lK52kKuCS7STbR9e28/edit#gid=349400232"",""P47!B6:B6"")"),6)</f>
        <v>6</v>
      </c>
      <c r="J6" s="6">
        <f ca="1">IFERROR(__xludf.DUMMYFUNCTION("IMPORTRANGE(""https://docs.google.com/spreadsheets/d/1gi2jVGtOig0T_VuMzkDmVWBz8lK52kKuCS7STbR9e28/edit#gid=349400232"",""P47!C6:C6"")"),7)</f>
        <v>7</v>
      </c>
      <c r="K6" s="6">
        <f ca="1">IFERROR(__xludf.DUMMYFUNCTION("IMPORTRANGE(""https://docs.google.com/spreadsheets/d/1gi2jVGtOig0T_VuMzkDmVWBz8lK52kKuCS7STbR9e28/edit#gid=349400232"",""P47!D6:D6"")"),6)</f>
        <v>6</v>
      </c>
      <c r="L6" s="6">
        <f ca="1">IFERROR(__xludf.DUMMYFUNCTION("IMPORTRANGE(""https://docs.google.com/spreadsheets/d/1gi2jVGtOig0T_VuMzkDmVWBz8lK52kKuCS7STbR9e28/edit#gid=349400232"",""P47!E6:E6"")"),7)</f>
        <v>7</v>
      </c>
      <c r="M6" s="6">
        <f ca="1">IFERROR(__xludf.DUMMYFUNCTION("IMPORTRANGE(""https://docs.google.com/spreadsheets/d/1gi2jVGtOig0T_VuMzkDmVWBz8lK52kKuCS7STbR9e28/edit#gid=349400232"",""P47!F6:F6"")"),7)</f>
        <v>7</v>
      </c>
      <c r="O6" s="10">
        <v>982</v>
      </c>
      <c r="P6" s="6">
        <f ca="1">IFERROR(__xludf.DUMMYFUNCTION("IMPORTRANGE(""https://docs.google.com/spreadsheets/d/1mrAeX9JEhoJs2ZHEF4PozgrayXCrb5e6Q3lfOlWehQY/edit#gid=381554019"",""P47!B6:B6"")"),6)</f>
        <v>6</v>
      </c>
      <c r="Q6" s="6">
        <f ca="1">IFERROR(__xludf.DUMMYFUNCTION("IMPORTRANGE(""https://docs.google.com/spreadsheets/d/1mrAeX9JEhoJs2ZHEF4PozgrayXCrb5e6Q3lfOlWehQY/edit#gid=381554019"",""P47!C6:C6"")"),7)</f>
        <v>7</v>
      </c>
      <c r="R6" s="6">
        <f ca="1">IFERROR(__xludf.DUMMYFUNCTION("IMPORTRANGE(""https://docs.google.com/spreadsheets/d/1mrAeX9JEhoJs2ZHEF4PozgrayXCrb5e6Q3lfOlWehQY/edit#gid=381554019"",""P47!D6:D6"")"),7)</f>
        <v>7</v>
      </c>
      <c r="S6" s="6">
        <f ca="1">IFERROR(__xludf.DUMMYFUNCTION("IMPORTRANGE(""https://docs.google.com/spreadsheets/d/1mrAeX9JEhoJs2ZHEF4PozgrayXCrb5e6Q3lfOlWehQY/edit#gid=381554019"",""P47!E6:E6"")"),7)</f>
        <v>7</v>
      </c>
      <c r="T6" s="6">
        <f ca="1">IFERROR(__xludf.DUMMYFUNCTION("IMPORTRANGE(""https://docs.google.com/spreadsheets/d/1mrAeX9JEhoJs2ZHEF4PozgrayXCrb5e6Q3lfOlWehQY/edit#gid=381554019"",""P47!F6:F6"")"),7)</f>
        <v>7</v>
      </c>
      <c r="V6" s="10">
        <v>982</v>
      </c>
      <c r="W6" s="6">
        <f ca="1">IFERROR(__xludf.DUMMYFUNCTION("IMPORTRANGE(""https://docs.google.com/spreadsheets/d/12HtoRNFY5X90ARVwTZSazTzMJVTT_qZFXPicptcT0bg/edit#gid=381554019"",""P47!B6:B6"")"),7)</f>
        <v>7</v>
      </c>
      <c r="X6" s="6">
        <f ca="1">IFERROR(__xludf.DUMMYFUNCTION("IMPORTRANGE(""https://docs.google.com/spreadsheets/d/12HtoRNFY5X90ARVwTZSazTzMJVTT_qZFXPicptcT0bg/edit#gid=381554019"",""P47!C6:C6"")"),7)</f>
        <v>7</v>
      </c>
      <c r="Y6" s="6">
        <f ca="1">IFERROR(__xludf.DUMMYFUNCTION("IMPORTRANGE(""https://docs.google.com/spreadsheets/d/12HtoRNFY5X90ARVwTZSazTzMJVTT_qZFXPicptcT0bg/edit#gid=381554019"",""P47!D6:D6"")"),7)</f>
        <v>7</v>
      </c>
      <c r="Z6" s="6">
        <f ca="1">IFERROR(__xludf.DUMMYFUNCTION("IMPORTRANGE(""https://docs.google.com/spreadsheets/d/12HtoRNFY5X90ARVwTZSazTzMJVTT_qZFXPicptcT0bg/edit#gid=381554019"",""P47!E6:E6"")"),7)</f>
        <v>7</v>
      </c>
      <c r="AA6" s="6">
        <f ca="1">IFERROR(__xludf.DUMMYFUNCTION("IMPORTRANGE(""https://docs.google.com/spreadsheets/d/12HtoRNFY5X90ARVwTZSazTzMJVTT_qZFXPicptcT0bg/edit#gid=381554019"",""P47!F6:F6"")"),7)</f>
        <v>7</v>
      </c>
      <c r="AC6" s="10">
        <v>982</v>
      </c>
      <c r="AD6" s="6">
        <f ca="1">IFERROR(__xludf.DUMMYFUNCTION("IMPORTRANGE(""https://docs.google.com/spreadsheets/d/1vIeXzcDIKQtYKxshH3mL8j3ytVuGP1MJeVl_qoGHRSE/edit#gid=381554019"",""P47!B6:B6"")"),5)</f>
        <v>5</v>
      </c>
      <c r="AE6" s="6">
        <f ca="1">IFERROR(__xludf.DUMMYFUNCTION("IMPORTRANGE(""https://docs.google.com/spreadsheets/d/1vIeXzcDIKQtYKxshH3mL8j3ytVuGP1MJeVl_qoGHRSE/edit#gid=381554019"",""P47!C6:C6"")"),5)</f>
        <v>5</v>
      </c>
      <c r="AF6" s="6">
        <f ca="1">IFERROR(__xludf.DUMMYFUNCTION("IMPORTRANGE(""https://docs.google.com/spreadsheets/d/1vIeXzcDIKQtYKxshH3mL8j3ytVuGP1MJeVl_qoGHRSE/edit#gid=381554019"",""P47!D6:D6"")"),6)</f>
        <v>6</v>
      </c>
      <c r="AG6" s="6">
        <f ca="1">IFERROR(__xludf.DUMMYFUNCTION("IMPORTRANGE(""https://docs.google.com/spreadsheets/d/1vIeXzcDIKQtYKxshH3mL8j3ytVuGP1MJeVl_qoGHRSE/edit#gid=381554019"",""P47!E6:E6"")"),6)</f>
        <v>6</v>
      </c>
      <c r="AH6" s="6">
        <f ca="1">IFERROR(__xludf.DUMMYFUNCTION("IMPORTRANGE(""https://docs.google.com/spreadsheets/d/1vIeXzcDIKQtYKxshH3mL8j3ytVuGP1MJeVl_qoGHRSE/edit#gid=381554019"",""P47!F6:F6"")"),6)</f>
        <v>6</v>
      </c>
    </row>
    <row r="7" spans="1:34" ht="19.5">
      <c r="A7" s="11">
        <v>968</v>
      </c>
      <c r="B7" s="6">
        <f ca="1">IFERROR(__xludf.DUMMYFUNCTION("IMPORTRANGE(""https://docs.google.com/spreadsheets/d/1DE2TZi0ZzoaTrcrwoDDXUxGjbFAplgA1Y807lojH3sc/edit#gid=207921682"",""P47!B7:B7"")"),7)</f>
        <v>7</v>
      </c>
      <c r="C7" s="6">
        <f ca="1">IFERROR(__xludf.DUMMYFUNCTION("IMPORTRANGE(""https://docs.google.com/spreadsheets/d/1DE2TZi0ZzoaTrcrwoDDXUxGjbFAplgA1Y807lojH3sc/edit#gid=207921682"",""P47!C7:C7"")"),7)</f>
        <v>7</v>
      </c>
      <c r="D7" s="6">
        <f ca="1">IFERROR(__xludf.DUMMYFUNCTION("IMPORTRANGE(""https://docs.google.com/spreadsheets/d/1DE2TZi0ZzoaTrcrwoDDXUxGjbFAplgA1Y807lojH3sc/edit#gid=207921682"",""P47!D7:D7"")"),7)</f>
        <v>7</v>
      </c>
      <c r="E7" s="6">
        <f ca="1">IFERROR(__xludf.DUMMYFUNCTION("IMPORTRANGE(""https://docs.google.com/spreadsheets/d/1DE2TZi0ZzoaTrcrwoDDXUxGjbFAplgA1Y807lojH3sc/edit#gid=207921682"",""P47!E7:E7"")"),7)</f>
        <v>7</v>
      </c>
      <c r="F7" s="6">
        <f ca="1">IFERROR(__xludf.DUMMYFUNCTION("IMPORTRANGE(""https://docs.google.com/spreadsheets/d/1DE2TZi0ZzoaTrcrwoDDXUxGjbFAplgA1Y807lojH3sc/edit#gid=207921682"",""P47!F7:F7"")"),7)</f>
        <v>7</v>
      </c>
      <c r="H7" s="11">
        <v>968</v>
      </c>
      <c r="I7" s="6">
        <f ca="1">IFERROR(__xludf.DUMMYFUNCTION("IMPORTRANGE(""https://docs.google.com/spreadsheets/d/1gi2jVGtOig0T_VuMzkDmVWBz8lK52kKuCS7STbR9e28/edit#gid=349400232"",""P47!B7:B7"")"),7)</f>
        <v>7</v>
      </c>
      <c r="J7" s="6">
        <f ca="1">IFERROR(__xludf.DUMMYFUNCTION("IMPORTRANGE(""https://docs.google.com/spreadsheets/d/1gi2jVGtOig0T_VuMzkDmVWBz8lK52kKuCS7STbR9e28/edit#gid=349400232"",""P47!C7:C7"")"),8)</f>
        <v>8</v>
      </c>
      <c r="K7" s="6">
        <f ca="1">IFERROR(__xludf.DUMMYFUNCTION("IMPORTRANGE(""https://docs.google.com/spreadsheets/d/1gi2jVGtOig0T_VuMzkDmVWBz8lK52kKuCS7STbR9e28/edit#gid=349400232"",""P47!D7:D7"")"),8)</f>
        <v>8</v>
      </c>
      <c r="L7" s="6">
        <f ca="1">IFERROR(__xludf.DUMMYFUNCTION("IMPORTRANGE(""https://docs.google.com/spreadsheets/d/1gi2jVGtOig0T_VuMzkDmVWBz8lK52kKuCS7STbR9e28/edit#gid=349400232"",""P47!E6:E6"")"),7)</f>
        <v>7</v>
      </c>
      <c r="M7" s="6">
        <f ca="1">IFERROR(__xludf.DUMMYFUNCTION("IMPORTRANGE(""https://docs.google.com/spreadsheets/d/1gi2jVGtOig0T_VuMzkDmVWBz8lK52kKuCS7STbR9e28/edit#gid=349400232"",""P47!F6:F6"")"),7)</f>
        <v>7</v>
      </c>
      <c r="O7" s="11">
        <v>968</v>
      </c>
      <c r="P7" s="6">
        <f ca="1">IFERROR(__xludf.DUMMYFUNCTION("IMPORTRANGE(""https://docs.google.com/spreadsheets/d/1mrAeX9JEhoJs2ZHEF4PozgrayXCrb5e6Q3lfOlWehQY/edit#gid=381554019"",""P47!B7:B7"")"),7)</f>
        <v>7</v>
      </c>
      <c r="Q7" s="6">
        <f ca="1">IFERROR(__xludf.DUMMYFUNCTION("IMPORTRANGE(""https://docs.google.com/spreadsheets/d/1mrAeX9JEhoJs2ZHEF4PozgrayXCrb5e6Q3lfOlWehQY/edit#gid=381554019"",""P47!C7:C7"")"),8)</f>
        <v>8</v>
      </c>
      <c r="R7" s="6">
        <f ca="1">IFERROR(__xludf.DUMMYFUNCTION("IMPORTRANGE(""https://docs.google.com/spreadsheets/d/1mrAeX9JEhoJs2ZHEF4PozgrayXCrb5e6Q3lfOlWehQY/edit#gid=381554019"",""P47!D7:D7"")"),8)</f>
        <v>8</v>
      </c>
      <c r="S7" s="6">
        <f ca="1">IFERROR(__xludf.DUMMYFUNCTION("IMPORTRANGE(""https://docs.google.com/spreadsheets/d/1mrAeX9JEhoJs2ZHEF4PozgrayXCrb5e6Q3lfOlWehQY/edit#gid=381554019"",""P47!E7:E7"")"),8)</f>
        <v>8</v>
      </c>
      <c r="T7" s="6">
        <f ca="1">IFERROR(__xludf.DUMMYFUNCTION("IMPORTRANGE(""https://docs.google.com/spreadsheets/d/1mrAeX9JEhoJs2ZHEF4PozgrayXCrb5e6Q3lfOlWehQY/edit#gid=381554019"",""P47!F7:F7"")"),8)</f>
        <v>8</v>
      </c>
      <c r="V7" s="11">
        <v>968</v>
      </c>
      <c r="W7" s="6">
        <f ca="1">IFERROR(__xludf.DUMMYFUNCTION("IMPORTRANGE(""https://docs.google.com/spreadsheets/d/12HtoRNFY5X90ARVwTZSazTzMJVTT_qZFXPicptcT0bg/edit#gid=381554019"",""P47!B7:B7"")"),8)</f>
        <v>8</v>
      </c>
      <c r="X7" s="6">
        <f ca="1">IFERROR(__xludf.DUMMYFUNCTION("IMPORTRANGE(""https://docs.google.com/spreadsheets/d/12HtoRNFY5X90ARVwTZSazTzMJVTT_qZFXPicptcT0bg/edit#gid=381554019"",""P47!C7:C7"")"),8)</f>
        <v>8</v>
      </c>
      <c r="Y7" s="6">
        <f ca="1">IFERROR(__xludf.DUMMYFUNCTION("IMPORTRANGE(""https://docs.google.com/spreadsheets/d/12HtoRNFY5X90ARVwTZSazTzMJVTT_qZFXPicptcT0bg/edit#gid=381554019"",""P47!D7:D7"")"),8)</f>
        <v>8</v>
      </c>
      <c r="Z7" s="6">
        <f ca="1">IFERROR(__xludf.DUMMYFUNCTION("IMPORTRANGE(""https://docs.google.com/spreadsheets/d/12HtoRNFY5X90ARVwTZSazTzMJVTT_qZFXPicptcT0bg/edit#gid=381554019"",""P47!E7:E7"")"),8)</f>
        <v>8</v>
      </c>
      <c r="AA7" s="6">
        <f ca="1">IFERROR(__xludf.DUMMYFUNCTION("IMPORTRANGE(""https://docs.google.com/spreadsheets/d/12HtoRNFY5X90ARVwTZSazTzMJVTT_qZFXPicptcT0bg/edit#gid=381554019"",""P47!F7:F7"")"),8)</f>
        <v>8</v>
      </c>
      <c r="AC7" s="11">
        <v>968</v>
      </c>
      <c r="AD7" s="6">
        <f ca="1">IFERROR(__xludf.DUMMYFUNCTION("IMPORTRANGE(""https://docs.google.com/spreadsheets/d/1vIeXzcDIKQtYKxshH3mL8j3ytVuGP1MJeVl_qoGHRSE/edit#gid=381554019"",""P47!B7:B7"")"),6)</f>
        <v>6</v>
      </c>
      <c r="AE7" s="6">
        <f ca="1">IFERROR(__xludf.DUMMYFUNCTION("IMPORTRANGE(""https://docs.google.com/spreadsheets/d/1vIeXzcDIKQtYKxshH3mL8j3ytVuGP1MJeVl_qoGHRSE/edit#gid=381554019"",""P47!C7:C7"")"),6)</f>
        <v>6</v>
      </c>
      <c r="AF7" s="6">
        <f ca="1">IFERROR(__xludf.DUMMYFUNCTION("IMPORTRANGE(""https://docs.google.com/spreadsheets/d/1vIeXzcDIKQtYKxshH3mL8j3ytVuGP1MJeVl_qoGHRSE/edit#gid=381554019"",""P47!D7:D7"")"),6)</f>
        <v>6</v>
      </c>
      <c r="AG7" s="6">
        <f ca="1">IFERROR(__xludf.DUMMYFUNCTION("IMPORTRANGE(""https://docs.google.com/spreadsheets/d/1vIeXzcDIKQtYKxshH3mL8j3ytVuGP1MJeVl_qoGHRSE/edit#gid=381554019"",""P47!E7:E7"")"),7)</f>
        <v>7</v>
      </c>
      <c r="AH7" s="6">
        <f ca="1">IFERROR(__xludf.DUMMYFUNCTION("IMPORTRANGE(""https://docs.google.com/spreadsheets/d/1vIeXzcDIKQtYKxshH3mL8j3ytVuGP1MJeVl_qoGHRSE/edit#gid=381554019"",""P47!F7:F7"")"),6)</f>
        <v>6</v>
      </c>
    </row>
    <row r="8" spans="1:34" ht="18.75">
      <c r="A8" s="29" t="s">
        <v>13</v>
      </c>
      <c r="B8" s="30"/>
      <c r="C8" s="30"/>
      <c r="D8" s="30"/>
      <c r="E8" s="30"/>
      <c r="F8" s="31"/>
      <c r="H8" s="29" t="s">
        <v>13</v>
      </c>
      <c r="I8" s="30"/>
      <c r="J8" s="30"/>
      <c r="K8" s="30"/>
      <c r="L8" s="30"/>
      <c r="M8" s="31"/>
      <c r="O8" s="29" t="s">
        <v>13</v>
      </c>
      <c r="P8" s="30"/>
      <c r="Q8" s="30"/>
      <c r="R8" s="30"/>
      <c r="S8" s="30"/>
      <c r="T8" s="31"/>
      <c r="V8" s="29" t="s">
        <v>13</v>
      </c>
      <c r="W8" s="30"/>
      <c r="X8" s="30"/>
      <c r="Y8" s="30"/>
      <c r="Z8" s="30"/>
      <c r="AA8" s="31"/>
      <c r="AC8" s="29" t="s">
        <v>13</v>
      </c>
      <c r="AD8" s="30"/>
      <c r="AE8" s="30"/>
      <c r="AF8" s="30"/>
      <c r="AG8" s="30"/>
      <c r="AH8" s="31"/>
    </row>
    <row r="9" spans="1:34" ht="18.75">
      <c r="A9" s="8"/>
      <c r="B9" s="9"/>
      <c r="C9" s="9"/>
      <c r="D9" s="9"/>
      <c r="E9" s="9"/>
      <c r="F9" s="9"/>
      <c r="H9" s="8"/>
      <c r="I9" s="9"/>
      <c r="J9" s="9"/>
      <c r="K9" s="9"/>
      <c r="L9" s="9"/>
      <c r="M9" s="9"/>
      <c r="O9" s="8"/>
      <c r="P9" s="9"/>
      <c r="Q9" s="9"/>
      <c r="R9" s="9"/>
      <c r="S9" s="9"/>
      <c r="T9" s="9"/>
      <c r="V9" s="8"/>
      <c r="W9" s="9"/>
      <c r="X9" s="9"/>
      <c r="Y9" s="9"/>
      <c r="Z9" s="9"/>
      <c r="AA9" s="9"/>
      <c r="AC9" s="8"/>
      <c r="AD9" s="9"/>
      <c r="AE9" s="9"/>
      <c r="AF9" s="9"/>
      <c r="AG9" s="9"/>
      <c r="AH9" s="9"/>
    </row>
    <row r="10" spans="1:34" ht="18.75">
      <c r="A10" s="32" t="s">
        <v>14</v>
      </c>
      <c r="B10" s="24"/>
      <c r="C10" s="24"/>
      <c r="D10" s="24"/>
      <c r="E10" s="24"/>
      <c r="F10" s="25"/>
      <c r="H10" s="32" t="s">
        <v>14</v>
      </c>
      <c r="I10" s="24"/>
      <c r="J10" s="24"/>
      <c r="K10" s="24"/>
      <c r="L10" s="24"/>
      <c r="M10" s="25"/>
      <c r="O10" s="32" t="s">
        <v>14</v>
      </c>
      <c r="P10" s="24"/>
      <c r="Q10" s="24"/>
      <c r="R10" s="24"/>
      <c r="S10" s="24"/>
      <c r="T10" s="25"/>
      <c r="V10" s="32" t="s">
        <v>14</v>
      </c>
      <c r="W10" s="24"/>
      <c r="X10" s="24"/>
      <c r="Y10" s="24"/>
      <c r="Z10" s="24"/>
      <c r="AA10" s="25"/>
      <c r="AC10" s="32" t="s">
        <v>14</v>
      </c>
      <c r="AD10" s="24"/>
      <c r="AE10" s="24"/>
      <c r="AF10" s="24"/>
      <c r="AG10" s="24"/>
      <c r="AH10" s="25"/>
    </row>
    <row r="11" spans="1:34">
      <c r="A11" s="39"/>
      <c r="B11" s="40"/>
      <c r="C11" s="40"/>
      <c r="D11" s="40"/>
      <c r="E11" s="40"/>
      <c r="F11" s="41"/>
      <c r="H11" s="33"/>
      <c r="I11" s="34"/>
      <c r="J11" s="34"/>
      <c r="K11" s="34"/>
      <c r="L11" s="34"/>
      <c r="M11" s="35"/>
      <c r="O11" s="33"/>
      <c r="P11" s="34"/>
      <c r="Q11" s="34"/>
      <c r="R11" s="34"/>
      <c r="S11" s="34"/>
      <c r="T11" s="35"/>
      <c r="V11" s="33"/>
      <c r="W11" s="34"/>
      <c r="X11" s="34"/>
      <c r="Y11" s="34"/>
      <c r="Z11" s="34"/>
      <c r="AA11" s="35"/>
      <c r="AC11" s="33"/>
      <c r="AD11" s="34"/>
      <c r="AE11" s="34"/>
      <c r="AF11" s="34"/>
      <c r="AG11" s="34"/>
      <c r="AH11" s="35"/>
    </row>
    <row r="12" spans="1:34">
      <c r="A12" s="36"/>
      <c r="B12" s="37"/>
      <c r="C12" s="37"/>
      <c r="D12" s="37"/>
      <c r="E12" s="37"/>
      <c r="F12" s="38"/>
      <c r="H12" s="36"/>
      <c r="I12" s="37"/>
      <c r="J12" s="37"/>
      <c r="K12" s="37"/>
      <c r="L12" s="37"/>
      <c r="M12" s="38"/>
      <c r="O12" s="36"/>
      <c r="P12" s="37"/>
      <c r="Q12" s="37"/>
      <c r="R12" s="37"/>
      <c r="S12" s="37"/>
      <c r="T12" s="38"/>
      <c r="V12" s="36"/>
      <c r="W12" s="37"/>
      <c r="X12" s="37"/>
      <c r="Y12" s="37"/>
      <c r="Z12" s="37"/>
      <c r="AA12" s="38"/>
      <c r="AC12" s="36"/>
      <c r="AD12" s="37"/>
      <c r="AE12" s="37"/>
      <c r="AF12" s="37"/>
      <c r="AG12" s="37"/>
      <c r="AH12" s="38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AC10:AH10"/>
    <mergeCell ref="A11:F12"/>
    <mergeCell ref="H11:M12"/>
    <mergeCell ref="O11:T12"/>
    <mergeCell ref="AC11:AH12"/>
    <mergeCell ref="V10:AA10"/>
    <mergeCell ref="V11:AA12"/>
    <mergeCell ref="A10:F10"/>
    <mergeCell ref="H10:M10"/>
    <mergeCell ref="O10:T10"/>
    <mergeCell ref="V8:AA8"/>
    <mergeCell ref="AC8:AH8"/>
    <mergeCell ref="A2:F2"/>
    <mergeCell ref="A3:F3"/>
    <mergeCell ref="H3:M3"/>
    <mergeCell ref="O3:T3"/>
    <mergeCell ref="A8:F8"/>
    <mergeCell ref="H8:M8"/>
    <mergeCell ref="O8:T8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H998"/>
  <sheetViews>
    <sheetView topLeftCell="AB1" workbookViewId="0">
      <selection activeCell="AK1" sqref="AK1:AN1048576"/>
    </sheetView>
  </sheetViews>
  <sheetFormatPr defaultColWidth="14.42578125" defaultRowHeight="15" customHeight="1"/>
  <cols>
    <col min="1" max="1" width="20.42578125" customWidth="1"/>
    <col min="2" max="2" width="19.5703125" customWidth="1"/>
    <col min="3" max="3" width="22.28515625" customWidth="1"/>
    <col min="4" max="4" width="22.42578125" customWidth="1"/>
    <col min="5" max="5" width="18" customWidth="1"/>
    <col min="6" max="6" width="23.42578125" customWidth="1"/>
    <col min="7" max="7" width="12.42578125" customWidth="1"/>
    <col min="8" max="8" width="17.5703125" customWidth="1"/>
    <col min="9" max="13" width="38.140625" customWidth="1"/>
    <col min="14" max="14" width="13.28515625" customWidth="1"/>
    <col min="15" max="15" width="18.42578125" customWidth="1"/>
    <col min="16" max="20" width="39.42578125" customWidth="1"/>
    <col min="21" max="21" width="11.7109375" customWidth="1"/>
    <col min="22" max="22" width="20.140625" customWidth="1"/>
    <col min="23" max="27" width="38.42578125" customWidth="1"/>
    <col min="28" max="28" width="8.85546875" customWidth="1"/>
    <col min="29" max="29" width="25.42578125" customWidth="1"/>
    <col min="30" max="34" width="28.7109375" customWidth="1"/>
    <col min="35" max="48" width="8.85546875" customWidth="1"/>
  </cols>
  <sheetData>
    <row r="1" spans="1:34" ht="26.25">
      <c r="A1" s="28" t="s">
        <v>33</v>
      </c>
      <c r="B1" s="24"/>
      <c r="C1" s="24"/>
      <c r="D1" s="24"/>
      <c r="E1" s="24"/>
      <c r="F1" s="25"/>
      <c r="H1" s="28" t="s">
        <v>33</v>
      </c>
      <c r="I1" s="24"/>
      <c r="J1" s="24"/>
      <c r="K1" s="24"/>
      <c r="L1" s="24"/>
      <c r="M1" s="25"/>
      <c r="O1" s="28" t="s">
        <v>33</v>
      </c>
      <c r="P1" s="24"/>
      <c r="Q1" s="24"/>
      <c r="R1" s="24"/>
      <c r="S1" s="24"/>
      <c r="T1" s="25"/>
      <c r="V1" s="28" t="s">
        <v>33</v>
      </c>
      <c r="W1" s="24"/>
      <c r="X1" s="24"/>
      <c r="Y1" s="24"/>
      <c r="Z1" s="24"/>
      <c r="AA1" s="25"/>
      <c r="AC1" s="28" t="s">
        <v>33</v>
      </c>
      <c r="AD1" s="24"/>
      <c r="AE1" s="24"/>
      <c r="AF1" s="24"/>
      <c r="AG1" s="24"/>
      <c r="AH1" s="25"/>
    </row>
    <row r="2" spans="1:34" ht="42.75" customHeight="1">
      <c r="A2" s="26" t="s">
        <v>34</v>
      </c>
      <c r="B2" s="24"/>
      <c r="C2" s="24"/>
      <c r="D2" s="24"/>
      <c r="E2" s="24"/>
      <c r="F2" s="25"/>
      <c r="H2" s="26" t="s">
        <v>34</v>
      </c>
      <c r="I2" s="24"/>
      <c r="J2" s="24"/>
      <c r="K2" s="24"/>
      <c r="L2" s="24"/>
      <c r="M2" s="25"/>
      <c r="O2" s="26" t="s">
        <v>34</v>
      </c>
      <c r="P2" s="24"/>
      <c r="Q2" s="24"/>
      <c r="R2" s="24"/>
      <c r="S2" s="24"/>
      <c r="T2" s="25"/>
      <c r="V2" s="26" t="s">
        <v>34</v>
      </c>
      <c r="W2" s="24"/>
      <c r="X2" s="24"/>
      <c r="Y2" s="24"/>
      <c r="Z2" s="24"/>
      <c r="AA2" s="25"/>
      <c r="AC2" s="26" t="s">
        <v>34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9.5">
      <c r="A6" s="10">
        <v>270</v>
      </c>
      <c r="B6" s="6">
        <f ca="1">IFERROR(__xludf.DUMMYFUNCTION("IMPORTRANGE(""https://docs.google.com/spreadsheets/d/1DE2TZi0ZzoaTrcrwoDDXUxGjbFAplgA1Y807lojH3sc/edit#gid=207921682"",""P48!B6:B6"")"),5)</f>
        <v>5</v>
      </c>
      <c r="C6" s="6">
        <f ca="1">IFERROR(__xludf.DUMMYFUNCTION("IMPORTRANGE(""https://docs.google.com/spreadsheets/d/1DE2TZi0ZzoaTrcrwoDDXUxGjbFAplgA1Y807lojH3sc/edit#gid=207921682"",""P48!C6:C6"")"),5)</f>
        <v>5</v>
      </c>
      <c r="D6" s="6">
        <f ca="1">IFERROR(__xludf.DUMMYFUNCTION("IMPORTRANGE(""https://docs.google.com/spreadsheets/d/1DE2TZi0ZzoaTrcrwoDDXUxGjbFAplgA1Y807lojH3sc/edit#gid=207921682"",""P48!D6:D6"")"),5)</f>
        <v>5</v>
      </c>
      <c r="E6" s="6">
        <f ca="1">IFERROR(__xludf.DUMMYFUNCTION("IMPORTRANGE(""https://docs.google.com/spreadsheets/d/1DE2TZi0ZzoaTrcrwoDDXUxGjbFAplgA1Y807lojH3sc/edit#gid=207921682"",""P48!E6:E6"")"),6)</f>
        <v>6</v>
      </c>
      <c r="F6" s="6">
        <f ca="1">IFERROR(__xludf.DUMMYFUNCTION("IMPORTRANGE(""https://docs.google.com/spreadsheets/d/1DE2TZi0ZzoaTrcrwoDDXUxGjbFAplgA1Y807lojH3sc/edit#gid=207921682"",""P48!F6:F6"")"),6)</f>
        <v>6</v>
      </c>
      <c r="H6" s="10">
        <v>270</v>
      </c>
      <c r="I6" s="6">
        <f ca="1">IFERROR(__xludf.DUMMYFUNCTION("IMPORTRANGE(""https://docs.google.com/spreadsheets/d/1gi2jVGtOig0T_VuMzkDmVWBz8lK52kKuCS7STbR9e28/edit#gid=349400232"",""P48!B6:B6"")"),6)</f>
        <v>6</v>
      </c>
      <c r="J6" s="6">
        <f ca="1">IFERROR(__xludf.DUMMYFUNCTION("IMPORTRANGE(""https://docs.google.com/spreadsheets/d/1gi2jVGtOig0T_VuMzkDmVWBz8lK52kKuCS7STbR9e28/edit#gid=349400232"",""P48!C6:C6"")"),7)</f>
        <v>7</v>
      </c>
      <c r="K6" s="6">
        <f ca="1">IFERROR(__xludf.DUMMYFUNCTION("IMPORTRANGE(""https://docs.google.com/spreadsheets/d/1gi2jVGtOig0T_VuMzkDmVWBz8lK52kKuCS7STbR9e28/edit#gid=349400232"",""P48!D6:D6"")"),7)</f>
        <v>7</v>
      </c>
      <c r="L6" s="6">
        <f ca="1">IFERROR(__xludf.DUMMYFUNCTION("IMPORTRANGE(""https://docs.google.com/spreadsheets/d/1gi2jVGtOig0T_VuMzkDmVWBz8lK52kKuCS7STbR9e28/edit#gid=349400232"",""P48!E6:E6"")"),7)</f>
        <v>7</v>
      </c>
      <c r="M6" s="6">
        <f ca="1">IFERROR(__xludf.DUMMYFUNCTION("IMPORTRANGE(""https://docs.google.com/spreadsheets/d/1gi2jVGtOig0T_VuMzkDmVWBz8lK52kKuCS7STbR9e28/edit#gid=349400232"",""P48!F6:F6"")"),7)</f>
        <v>7</v>
      </c>
      <c r="O6" s="10">
        <v>270</v>
      </c>
      <c r="P6" s="6">
        <f ca="1">IFERROR(__xludf.DUMMYFUNCTION("IMPORTRANGE(""https://docs.google.com/spreadsheets/d/1mrAeX9JEhoJs2ZHEF4PozgrayXCrb5e6Q3lfOlWehQY/edit#gid=381554019"",""P48!B6:B6"")"),7)</f>
        <v>7</v>
      </c>
      <c r="Q6" s="6">
        <f ca="1">IFERROR(__xludf.DUMMYFUNCTION("IMPORTRANGE(""https://docs.google.com/spreadsheets/d/1mrAeX9JEhoJs2ZHEF4PozgrayXCrb5e6Q3lfOlWehQY/edit#gid=381554019"",""P48!C6:C6"")"),7)</f>
        <v>7</v>
      </c>
      <c r="R6" s="6">
        <f ca="1">IFERROR(__xludf.DUMMYFUNCTION("IMPORTRANGE(""https://docs.google.com/spreadsheets/d/1mrAeX9JEhoJs2ZHEF4PozgrayXCrb5e6Q3lfOlWehQY/edit#gid=381554019"",""P48!D6:D6"")"),7)</f>
        <v>7</v>
      </c>
      <c r="S6" s="6">
        <f ca="1">IFERROR(__xludf.DUMMYFUNCTION("IMPORTRANGE(""https://docs.google.com/spreadsheets/d/1mrAeX9JEhoJs2ZHEF4PozgrayXCrb5e6Q3lfOlWehQY/edit#gid=381554019"",""P48!E6:E6"")"),7)</f>
        <v>7</v>
      </c>
      <c r="T6" s="6">
        <f ca="1">IFERROR(__xludf.DUMMYFUNCTION("IMPORTRANGE(""https://docs.google.com/spreadsheets/d/1mrAeX9JEhoJs2ZHEF4PozgrayXCrb5e6Q3lfOlWehQY/edit#gid=381554019"",""P48!F6:F6"")"),7)</f>
        <v>7</v>
      </c>
      <c r="V6" s="10">
        <v>270</v>
      </c>
      <c r="W6" s="6">
        <f ca="1">IFERROR(__xludf.DUMMYFUNCTION("IMPORTRANGE(""https://docs.google.com/spreadsheets/d/12HtoRNFY5X90ARVwTZSazTzMJVTT_qZFXPicptcT0bg/edit#gid=381554019"",""P48!B6:B6"")"),6)</f>
        <v>6</v>
      </c>
      <c r="X6" s="6">
        <f ca="1">IFERROR(__xludf.DUMMYFUNCTION("IMPORTRANGE(""https://docs.google.com/spreadsheets/d/12HtoRNFY5X90ARVwTZSazTzMJVTT_qZFXPicptcT0bg/edit#gid=381554019"",""P48!C6:C6"")"),7)</f>
        <v>7</v>
      </c>
      <c r="Y6" s="6">
        <f ca="1">IFERROR(__xludf.DUMMYFUNCTION("IMPORTRANGE(""https://docs.google.com/spreadsheets/d/12HtoRNFY5X90ARVwTZSazTzMJVTT_qZFXPicptcT0bg/edit#gid=381554019"",""P48!D6:D6"")"),6)</f>
        <v>6</v>
      </c>
      <c r="Z6" s="6">
        <f ca="1">IFERROR(__xludf.DUMMYFUNCTION("IMPORTRANGE(""https://docs.google.com/spreadsheets/d/12HtoRNFY5X90ARVwTZSazTzMJVTT_qZFXPicptcT0bg/edit#gid=381554019"",""P48!E6:E6"")"),7)</f>
        <v>7</v>
      </c>
      <c r="AA6" s="6">
        <f ca="1">IFERROR(__xludf.DUMMYFUNCTION("IMPORTRANGE(""https://docs.google.com/spreadsheets/d/12HtoRNFY5X90ARVwTZSazTzMJVTT_qZFXPicptcT0bg/edit#gid=381554019"",""P48!F6:F6"")"),7)</f>
        <v>7</v>
      </c>
      <c r="AC6" s="10">
        <v>270</v>
      </c>
      <c r="AD6" s="6">
        <f ca="1">IFERROR(__xludf.DUMMYFUNCTION("IMPORTRANGE(""https://docs.google.com/spreadsheets/d/1vIeXzcDIKQtYKxshH3mL8j3ytVuGP1MJeVl_qoGHRSE/edit#gid=381554019"",""P48!B6:B6"")"),5)</f>
        <v>5</v>
      </c>
      <c r="AE6" s="6">
        <f ca="1">IFERROR(__xludf.DUMMYFUNCTION("IMPORTRANGE(""https://docs.google.com/spreadsheets/d/1vIeXzcDIKQtYKxshH3mL8j3ytVuGP1MJeVl_qoGHRSE/edit#gid=381554019"",""P48!C6:C6"")"),5)</f>
        <v>5</v>
      </c>
      <c r="AF6" s="6">
        <f ca="1">IFERROR(__xludf.DUMMYFUNCTION("IMPORTRANGE(""https://docs.google.com/spreadsheets/d/1vIeXzcDIKQtYKxshH3mL8j3ytVuGP1MJeVl_qoGHRSE/edit#gid=381554019"",""P48!D6:D6"")"),5)</f>
        <v>5</v>
      </c>
      <c r="AG6" s="6">
        <f ca="1">IFERROR(__xludf.DUMMYFUNCTION("IMPORTRANGE(""https://docs.google.com/spreadsheets/d/1vIeXzcDIKQtYKxshH3mL8j3ytVuGP1MJeVl_qoGHRSE/edit#gid=381554019"",""P48!E6:E6"")"),5)</f>
        <v>5</v>
      </c>
      <c r="AH6" s="6">
        <f ca="1">IFERROR(__xludf.DUMMYFUNCTION("IMPORTRANGE(""https://docs.google.com/spreadsheets/d/1vIeXzcDIKQtYKxshH3mL8j3ytVuGP1MJeVl_qoGHRSE/edit#gid=381554019"",""P48!F6:F6"")"),5)</f>
        <v>5</v>
      </c>
    </row>
    <row r="7" spans="1:34" ht="18.75">
      <c r="A7" s="29" t="s">
        <v>13</v>
      </c>
      <c r="B7" s="30"/>
      <c r="C7" s="30"/>
      <c r="D7" s="30"/>
      <c r="E7" s="30"/>
      <c r="F7" s="31"/>
      <c r="H7" s="29" t="s">
        <v>13</v>
      </c>
      <c r="I7" s="30"/>
      <c r="J7" s="30"/>
      <c r="K7" s="30"/>
      <c r="L7" s="30"/>
      <c r="M7" s="31"/>
      <c r="O7" s="29" t="s">
        <v>13</v>
      </c>
      <c r="P7" s="30"/>
      <c r="Q7" s="30"/>
      <c r="R7" s="30"/>
      <c r="S7" s="30"/>
      <c r="T7" s="31"/>
      <c r="V7" s="29" t="s">
        <v>13</v>
      </c>
      <c r="W7" s="30"/>
      <c r="X7" s="30"/>
      <c r="Y7" s="30"/>
      <c r="Z7" s="30"/>
      <c r="AA7" s="31"/>
      <c r="AC7" s="29" t="s">
        <v>13</v>
      </c>
      <c r="AD7" s="30"/>
      <c r="AE7" s="30"/>
      <c r="AF7" s="30"/>
      <c r="AG7" s="30"/>
      <c r="AH7" s="31"/>
    </row>
    <row r="8" spans="1:34" ht="18.75">
      <c r="A8" s="8"/>
      <c r="B8" s="9"/>
      <c r="C8" s="9"/>
      <c r="D8" s="9"/>
      <c r="E8" s="9"/>
      <c r="F8" s="9"/>
      <c r="H8" s="8"/>
      <c r="I8" s="9"/>
      <c r="J8" s="9"/>
      <c r="K8" s="9"/>
      <c r="L8" s="9"/>
      <c r="M8" s="9"/>
      <c r="O8" s="8"/>
      <c r="P8" s="9"/>
      <c r="Q8" s="9"/>
      <c r="R8" s="9"/>
      <c r="S8" s="9"/>
      <c r="T8" s="9"/>
      <c r="V8" s="8"/>
      <c r="W8" s="9"/>
      <c r="X8" s="9"/>
      <c r="Y8" s="9"/>
      <c r="Z8" s="9"/>
      <c r="AA8" s="9"/>
      <c r="AC8" s="8"/>
      <c r="AD8" s="9"/>
      <c r="AE8" s="9"/>
      <c r="AF8" s="9"/>
      <c r="AG8" s="9"/>
      <c r="AH8" s="9"/>
    </row>
    <row r="9" spans="1:34" ht="18.75">
      <c r="A9" s="32" t="s">
        <v>14</v>
      </c>
      <c r="B9" s="24"/>
      <c r="C9" s="24"/>
      <c r="D9" s="24"/>
      <c r="E9" s="24"/>
      <c r="F9" s="25"/>
      <c r="H9" s="32" t="s">
        <v>14</v>
      </c>
      <c r="I9" s="24"/>
      <c r="J9" s="24"/>
      <c r="K9" s="24"/>
      <c r="L9" s="24"/>
      <c r="M9" s="25"/>
      <c r="O9" s="32" t="s">
        <v>14</v>
      </c>
      <c r="P9" s="24"/>
      <c r="Q9" s="24"/>
      <c r="R9" s="24"/>
      <c r="S9" s="24"/>
      <c r="T9" s="25"/>
      <c r="V9" s="32" t="s">
        <v>14</v>
      </c>
      <c r="W9" s="24"/>
      <c r="X9" s="24"/>
      <c r="Y9" s="24"/>
      <c r="Z9" s="24"/>
      <c r="AA9" s="25"/>
      <c r="AC9" s="32" t="s">
        <v>14</v>
      </c>
      <c r="AD9" s="24"/>
      <c r="AE9" s="24"/>
      <c r="AF9" s="24"/>
      <c r="AG9" s="24"/>
      <c r="AH9" s="25"/>
    </row>
    <row r="10" spans="1:34">
      <c r="A10" s="39"/>
      <c r="B10" s="40"/>
      <c r="C10" s="40"/>
      <c r="D10" s="40"/>
      <c r="E10" s="40"/>
      <c r="F10" s="41"/>
      <c r="H10" s="33"/>
      <c r="I10" s="34"/>
      <c r="J10" s="34"/>
      <c r="K10" s="34"/>
      <c r="L10" s="34"/>
      <c r="M10" s="35"/>
      <c r="O10" s="33"/>
      <c r="P10" s="34"/>
      <c r="Q10" s="34"/>
      <c r="R10" s="34"/>
      <c r="S10" s="34"/>
      <c r="T10" s="35"/>
      <c r="V10" s="33"/>
      <c r="W10" s="34"/>
      <c r="X10" s="34"/>
      <c r="Y10" s="34"/>
      <c r="Z10" s="34"/>
      <c r="AA10" s="35"/>
      <c r="AC10" s="33"/>
      <c r="AD10" s="34"/>
      <c r="AE10" s="34"/>
      <c r="AF10" s="34"/>
      <c r="AG10" s="34"/>
      <c r="AH10" s="35"/>
    </row>
    <row r="11" spans="1:34">
      <c r="A11" s="36"/>
      <c r="B11" s="37"/>
      <c r="C11" s="37"/>
      <c r="D11" s="37"/>
      <c r="E11" s="37"/>
      <c r="F11" s="38"/>
      <c r="H11" s="36"/>
      <c r="I11" s="37"/>
      <c r="J11" s="37"/>
      <c r="K11" s="37"/>
      <c r="L11" s="37"/>
      <c r="M11" s="38"/>
      <c r="O11" s="36"/>
      <c r="P11" s="37"/>
      <c r="Q11" s="37"/>
      <c r="R11" s="37"/>
      <c r="S11" s="37"/>
      <c r="T11" s="38"/>
      <c r="V11" s="36"/>
      <c r="W11" s="37"/>
      <c r="X11" s="37"/>
      <c r="Y11" s="37"/>
      <c r="Z11" s="37"/>
      <c r="AA11" s="38"/>
      <c r="AC11" s="36"/>
      <c r="AD11" s="37"/>
      <c r="AE11" s="37"/>
      <c r="AF11" s="37"/>
      <c r="AG11" s="37"/>
      <c r="AH11" s="38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AC9:AH9"/>
    <mergeCell ref="A10:F11"/>
    <mergeCell ref="H10:M11"/>
    <mergeCell ref="O10:T11"/>
    <mergeCell ref="AC10:AH11"/>
    <mergeCell ref="V9:AA9"/>
    <mergeCell ref="V10:AA11"/>
    <mergeCell ref="A9:F9"/>
    <mergeCell ref="H9:M9"/>
    <mergeCell ref="O9:T9"/>
    <mergeCell ref="V7:AA7"/>
    <mergeCell ref="AC7:AH7"/>
    <mergeCell ref="A2:F2"/>
    <mergeCell ref="A3:F3"/>
    <mergeCell ref="H3:M3"/>
    <mergeCell ref="O3:T3"/>
    <mergeCell ref="A7:F7"/>
    <mergeCell ref="H7:M7"/>
    <mergeCell ref="O7:T7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H1000"/>
  <sheetViews>
    <sheetView topLeftCell="Z1" workbookViewId="0">
      <selection activeCell="AJ1" sqref="AJ1:AM1048576"/>
    </sheetView>
  </sheetViews>
  <sheetFormatPr defaultColWidth="14.42578125" defaultRowHeight="15" customHeight="1"/>
  <cols>
    <col min="1" max="1" width="20.42578125" customWidth="1"/>
    <col min="2" max="2" width="19.5703125" customWidth="1"/>
    <col min="3" max="3" width="22.28515625" customWidth="1"/>
    <col min="4" max="4" width="22.42578125" customWidth="1"/>
    <col min="5" max="5" width="22" customWidth="1"/>
    <col min="6" max="6" width="23.42578125" customWidth="1"/>
    <col min="7" max="7" width="12.42578125" customWidth="1"/>
    <col min="8" max="8" width="17.5703125" customWidth="1"/>
    <col min="9" max="9" width="13.28515625" customWidth="1"/>
    <col min="10" max="10" width="18" customWidth="1"/>
    <col min="11" max="11" width="16.85546875" customWidth="1"/>
    <col min="12" max="12" width="18" customWidth="1"/>
    <col min="13" max="13" width="23.42578125" customWidth="1"/>
    <col min="14" max="14" width="13.28515625" customWidth="1"/>
    <col min="15" max="15" width="18.42578125" customWidth="1"/>
    <col min="16" max="16" width="13.28515625" customWidth="1"/>
    <col min="17" max="17" width="18" customWidth="1"/>
    <col min="18" max="18" width="16.85546875" customWidth="1"/>
    <col min="19" max="19" width="18" customWidth="1"/>
    <col min="20" max="20" width="23.42578125" customWidth="1"/>
    <col min="21" max="21" width="11.7109375" customWidth="1"/>
    <col min="22" max="22" width="20.140625" customWidth="1"/>
    <col min="23" max="23" width="13.28515625" customWidth="1"/>
    <col min="24" max="24" width="18" customWidth="1"/>
    <col min="25" max="25" width="16.85546875" customWidth="1"/>
    <col min="26" max="26" width="18" customWidth="1"/>
    <col min="27" max="27" width="23.42578125" customWidth="1"/>
    <col min="28" max="28" width="8.85546875" customWidth="1"/>
    <col min="29" max="29" width="25.42578125" customWidth="1"/>
    <col min="30" max="32" width="28.7109375" customWidth="1"/>
    <col min="33" max="33" width="18" customWidth="1"/>
    <col min="34" max="34" width="28.7109375" customWidth="1"/>
    <col min="35" max="48" width="8.85546875" customWidth="1"/>
  </cols>
  <sheetData>
    <row r="1" spans="1:34" ht="26.25">
      <c r="A1" s="28" t="s">
        <v>35</v>
      </c>
      <c r="B1" s="24"/>
      <c r="C1" s="24"/>
      <c r="D1" s="24"/>
      <c r="E1" s="24"/>
      <c r="F1" s="25"/>
      <c r="H1" s="28" t="s">
        <v>35</v>
      </c>
      <c r="I1" s="24"/>
      <c r="J1" s="24"/>
      <c r="K1" s="24"/>
      <c r="L1" s="24"/>
      <c r="M1" s="25"/>
      <c r="O1" s="28" t="s">
        <v>35</v>
      </c>
      <c r="P1" s="24"/>
      <c r="Q1" s="24"/>
      <c r="R1" s="24"/>
      <c r="S1" s="24"/>
      <c r="T1" s="25"/>
      <c r="V1" s="28" t="s">
        <v>35</v>
      </c>
      <c r="W1" s="24"/>
      <c r="X1" s="24"/>
      <c r="Y1" s="24"/>
      <c r="Z1" s="24"/>
      <c r="AA1" s="25"/>
      <c r="AC1" s="28" t="s">
        <v>35</v>
      </c>
      <c r="AD1" s="24"/>
      <c r="AE1" s="24"/>
      <c r="AF1" s="24"/>
      <c r="AG1" s="24"/>
      <c r="AH1" s="25"/>
    </row>
    <row r="2" spans="1:34" ht="42.75" customHeight="1">
      <c r="A2" s="26" t="s">
        <v>36</v>
      </c>
      <c r="B2" s="24"/>
      <c r="C2" s="24"/>
      <c r="D2" s="24"/>
      <c r="E2" s="24"/>
      <c r="F2" s="25"/>
      <c r="H2" s="26" t="s">
        <v>36</v>
      </c>
      <c r="I2" s="24"/>
      <c r="J2" s="24"/>
      <c r="K2" s="24"/>
      <c r="L2" s="24"/>
      <c r="M2" s="25"/>
      <c r="O2" s="26" t="s">
        <v>36</v>
      </c>
      <c r="P2" s="24"/>
      <c r="Q2" s="24"/>
      <c r="R2" s="24"/>
      <c r="S2" s="24"/>
      <c r="T2" s="25"/>
      <c r="V2" s="26" t="s">
        <v>36</v>
      </c>
      <c r="W2" s="24"/>
      <c r="X2" s="24"/>
      <c r="Y2" s="24"/>
      <c r="Z2" s="24"/>
      <c r="AA2" s="25"/>
      <c r="AC2" s="26" t="s">
        <v>36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9.5">
      <c r="A6" s="10">
        <v>188</v>
      </c>
      <c r="B6" s="6">
        <f ca="1">IFERROR(__xludf.DUMMYFUNCTION("IMPORTRANGE(""https://docs.google.com/spreadsheets/d/1DE2TZi0ZzoaTrcrwoDDXUxGjbFAplgA1Y807lojH3sc/edit#gid=207921682"",""P49!B6:B6"")"),5)</f>
        <v>5</v>
      </c>
      <c r="C6" s="6">
        <f ca="1">IFERROR(__xludf.DUMMYFUNCTION("IMPORTRANGE(""https://docs.google.com/spreadsheets/d/1DE2TZi0ZzoaTrcrwoDDXUxGjbFAplgA1Y807lojH3sc/edit#gid=207921682"",""P49!C6:C6"")"),6)</f>
        <v>6</v>
      </c>
      <c r="D6" s="6">
        <f ca="1">IFERROR(__xludf.DUMMYFUNCTION("IMPORTRANGE(""https://docs.google.com/spreadsheets/d/1DE2TZi0ZzoaTrcrwoDDXUxGjbFAplgA1Y807lojH3sc/edit#gid=207921682"",""P49!D6:D6"")"),5)</f>
        <v>5</v>
      </c>
      <c r="E6" s="6">
        <f ca="1">IFERROR(__xludf.DUMMYFUNCTION("IMPORTRANGE(""https://docs.google.com/spreadsheets/d/1DE2TZi0ZzoaTrcrwoDDXUxGjbFAplgA1Y807lojH3sc/edit#gid=207921682"",""P49!E6:E6"")"),6)</f>
        <v>6</v>
      </c>
      <c r="F6" s="6">
        <f ca="1">IFERROR(__xludf.DUMMYFUNCTION("IMPORTRANGE(""https://docs.google.com/spreadsheets/d/1DE2TZi0ZzoaTrcrwoDDXUxGjbFAplgA1Y807lojH3sc/edit#gid=207921682"",""P47!F6:F6"")"),7)</f>
        <v>7</v>
      </c>
      <c r="H6" s="10">
        <v>188</v>
      </c>
      <c r="I6" s="6">
        <f ca="1">IFERROR(__xludf.DUMMYFUNCTION("IMPORTRANGE(""https://docs.google.com/spreadsheets/d/1gi2jVGtOig0T_VuMzkDmVWBz8lK52kKuCS7STbR9e28/edit#gid=349400232"",""P49!B6:B6"")"),5)</f>
        <v>5</v>
      </c>
      <c r="J6" s="6">
        <f ca="1">IFERROR(__xludf.DUMMYFUNCTION("IMPORTRANGE(""https://docs.google.com/spreadsheets/d/1gi2jVGtOig0T_VuMzkDmVWBz8lK52kKuCS7STbR9e28/edit#gid=349400232"",""P49!C6:C6"")"),6)</f>
        <v>6</v>
      </c>
      <c r="K6" s="6">
        <f ca="1">IFERROR(__xludf.DUMMYFUNCTION("IMPORTRANGE(""https://docs.google.com/spreadsheets/d/1gi2jVGtOig0T_VuMzkDmVWBz8lK52kKuCS7STbR9e28/edit#gid=349400232"",""P49!D6:D6"")"),7)</f>
        <v>7</v>
      </c>
      <c r="L6" s="6">
        <f ca="1">IFERROR(__xludf.DUMMYFUNCTION("IMPORTRANGE(""https://docs.google.com/spreadsheets/d/1gi2jVGtOig0T_VuMzkDmVWBz8lK52kKuCS7STbR9e28/edit#gid=349400232"",""P49!E6:E6"")"),7)</f>
        <v>7</v>
      </c>
      <c r="M6" s="6">
        <f ca="1">IFERROR(__xludf.DUMMYFUNCTION("IMPORTRANGE(""https://docs.google.com/spreadsheets/d/1gi2jVGtOig0T_VuMzkDmVWBz8lK52kKuCS7STbR9e28/edit#gid=349400232"",""P49!F6:F6"")"),7)</f>
        <v>7</v>
      </c>
      <c r="O6" s="10">
        <v>188</v>
      </c>
      <c r="P6" s="6">
        <f ca="1">IFERROR(__xludf.DUMMYFUNCTION("IMPORTRANGE(""https://docs.google.com/spreadsheets/d/1mrAeX9JEhoJs2ZHEF4PozgrayXCrb5e6Q3lfOlWehQY/edit#gid=381554019"",""P49!B6:B6"")"),7)</f>
        <v>7</v>
      </c>
      <c r="Q6" s="6">
        <f ca="1">IFERROR(__xludf.DUMMYFUNCTION("IMPORTRANGE(""https://docs.google.com/spreadsheets/d/1mrAeX9JEhoJs2ZHEF4PozgrayXCrb5e6Q3lfOlWehQY/edit#gid=381554019"",""P49!C6:C6"")"),8)</f>
        <v>8</v>
      </c>
      <c r="R6" s="6">
        <f ca="1">IFERROR(__xludf.DUMMYFUNCTION("IMPORTRANGE(""https://docs.google.com/spreadsheets/d/1mrAeX9JEhoJs2ZHEF4PozgrayXCrb5e6Q3lfOlWehQY/edit#gid=381554019"",""P49!D6:D6"")"),8)</f>
        <v>8</v>
      </c>
      <c r="S6" s="6">
        <f ca="1">IFERROR(__xludf.DUMMYFUNCTION("IMPORTRANGE(""https://docs.google.com/spreadsheets/d/1mrAeX9JEhoJs2ZHEF4PozgrayXCrb5e6Q3lfOlWehQY/edit#gid=381554019"",""P49!E6:E6"")"),9)</f>
        <v>9</v>
      </c>
      <c r="T6" s="6">
        <f ca="1">IFERROR(__xludf.DUMMYFUNCTION("IMPORTRANGE(""https://docs.google.com/spreadsheets/d/1mrAeX9JEhoJs2ZHEF4PozgrayXCrb5e6Q3lfOlWehQY/edit#gid=381554019"",""P49!F6:F6"")"),8)</f>
        <v>8</v>
      </c>
      <c r="V6" s="10">
        <v>188</v>
      </c>
      <c r="W6" s="6">
        <f ca="1">IFERROR(__xludf.DUMMYFUNCTION("IMPORTRANGE(""https://docs.google.com/spreadsheets/d/12HtoRNFY5X90ARVwTZSazTzMJVTT_qZFXPicptcT0bg/edit#gid=381554019"",""P49!B6:B6"")"),6)</f>
        <v>6</v>
      </c>
      <c r="X6" s="6">
        <f ca="1">IFERROR(__xludf.DUMMYFUNCTION("IMPORTRANGE(""https://docs.google.com/spreadsheets/d/12HtoRNFY5X90ARVwTZSazTzMJVTT_qZFXPicptcT0bg/edit#gid=381554019"",""P47!C6:C6"")"),7)</f>
        <v>7</v>
      </c>
      <c r="Y6" s="6">
        <f ca="1">IFERROR(__xludf.DUMMYFUNCTION("IMPORTRANGE(""https://docs.google.com/spreadsheets/d/12HtoRNFY5X90ARVwTZSazTzMJVTT_qZFXPicptcT0bg/edit#gid=381554019"",""P49!D6:D6"")"),5)</f>
        <v>5</v>
      </c>
      <c r="Z6" s="6">
        <f ca="1">IFERROR(__xludf.DUMMYFUNCTION("IMPORTRANGE(""https://docs.google.com/spreadsheets/d/12HtoRNFY5X90ARVwTZSazTzMJVTT_qZFXPicptcT0bg/edit#gid=381554019"",""P49!E6:E6"")"),6)</f>
        <v>6</v>
      </c>
      <c r="AA6" s="6">
        <f ca="1">IFERROR(__xludf.DUMMYFUNCTION("IMPORTRANGE(""https://docs.google.com/spreadsheets/d/12HtoRNFY5X90ARVwTZSazTzMJVTT_qZFXPicptcT0bg/edit#gid=381554019"",""P49!F6:F6"")"),7)</f>
        <v>7</v>
      </c>
      <c r="AC6" s="10">
        <v>188</v>
      </c>
      <c r="AD6" s="6">
        <f ca="1">IFERROR(__xludf.DUMMYFUNCTION("IMPORTRANGE(""https://docs.google.com/spreadsheets/d/1vIeXzcDIKQtYKxshH3mL8j3ytVuGP1MJeVl_qoGHRSE/edit#gid=381554019"",""P49!B6:B6"")"),5)</f>
        <v>5</v>
      </c>
      <c r="AE6" s="6">
        <f ca="1">IFERROR(__xludf.DUMMYFUNCTION("IMPORTRANGE(""https://docs.google.com/spreadsheets/d/1vIeXzcDIKQtYKxshH3mL8j3ytVuGP1MJeVl_qoGHRSE/edit#gid=381554019"",""P49!C6:C6"")"),6)</f>
        <v>6</v>
      </c>
      <c r="AF6" s="6">
        <f ca="1">IFERROR(__xludf.DUMMYFUNCTION("IMPORTRANGE(""https://docs.google.com/spreadsheets/d/1vIeXzcDIKQtYKxshH3mL8j3ytVuGP1MJeVl_qoGHRSE/edit#gid=381554019"",""P49!D6:D6"")"),5)</f>
        <v>5</v>
      </c>
      <c r="AG6" s="6">
        <f ca="1">IFERROR(__xludf.DUMMYFUNCTION("IMPORTRANGE(""https://docs.google.com/spreadsheets/d/1vIeXzcDIKQtYKxshH3mL8j3ytVuGP1MJeVl_qoGHRSE/edit#gid=381554019"",""P49!E6:E6"")"),5)</f>
        <v>5</v>
      </c>
      <c r="AH6" s="6">
        <f ca="1">IFERROR(__xludf.DUMMYFUNCTION("IMPORTRANGE(""https://docs.google.com/spreadsheets/d/1vIeXzcDIKQtYKxshH3mL8j3ytVuGP1MJeVl_qoGHRSE/edit#gid=381554019"",""P49!F6:F6"")"),5)</f>
        <v>5</v>
      </c>
    </row>
    <row r="7" spans="1:34" ht="19.5">
      <c r="A7" s="11">
        <v>220</v>
      </c>
      <c r="B7" s="6">
        <f ca="1">IFERROR(__xludf.DUMMYFUNCTION("IMPORTRANGE(""https://docs.google.com/spreadsheets/d/1DE2TZi0ZzoaTrcrwoDDXUxGjbFAplgA1Y807lojH3sc/edit#gid=207921682"",""P49!B7:B7"")"),5)</f>
        <v>5</v>
      </c>
      <c r="C7" s="6">
        <f ca="1">IFERROR(__xludf.DUMMYFUNCTION("IMPORTRANGE(""https://docs.google.com/spreadsheets/d/1DE2TZi0ZzoaTrcrwoDDXUxGjbFAplgA1Y807lojH3sc/edit#gid=207921682"",""P49!C7:C7"")"),6)</f>
        <v>6</v>
      </c>
      <c r="D7" s="6">
        <f ca="1">IFERROR(__xludf.DUMMYFUNCTION("IMPORTRANGE(""https://docs.google.com/spreadsheets/d/1DE2TZi0ZzoaTrcrwoDDXUxGjbFAplgA1Y807lojH3sc/edit#gid=207921682"",""P49!D7:D7"")"),6)</f>
        <v>6</v>
      </c>
      <c r="E7" s="6">
        <f ca="1">IFERROR(__xludf.DUMMYFUNCTION("IMPORTRANGE(""https://docs.google.com/spreadsheets/d/1DE2TZi0ZzoaTrcrwoDDXUxGjbFAplgA1Y807lojH3sc/edit#gid=207921682"",""P49!E7:E7"")"),6)</f>
        <v>6</v>
      </c>
      <c r="F7" s="6">
        <f ca="1">IFERROR(__xludf.DUMMYFUNCTION("IMPORTRANGE(""https://docs.google.com/spreadsheets/d/1DE2TZi0ZzoaTrcrwoDDXUxGjbFAplgA1Y807lojH3sc/edit#gid=207921682"",""P47!F7:F7"")"),7)</f>
        <v>7</v>
      </c>
      <c r="H7" s="11">
        <v>220</v>
      </c>
      <c r="I7" s="6">
        <f ca="1">IFERROR(__xludf.DUMMYFUNCTION("IMPORTRANGE(""https://docs.google.com/spreadsheets/d/1gi2jVGtOig0T_VuMzkDmVWBz8lK52kKuCS7STbR9e28/edit#gid=349400232"",""P49!B7:B7"")"),5)</f>
        <v>5</v>
      </c>
      <c r="J7" s="6">
        <f ca="1">IFERROR(__xludf.DUMMYFUNCTION("IMPORTRANGE(""https://docs.google.com/spreadsheets/d/1gi2jVGtOig0T_VuMzkDmVWBz8lK52kKuCS7STbR9e28/edit#gid=349400232"",""P49!C7:C7"")"),7)</f>
        <v>7</v>
      </c>
      <c r="K7" s="6">
        <f ca="1">IFERROR(__xludf.DUMMYFUNCTION("IMPORTRANGE(""https://docs.google.com/spreadsheets/d/1gi2jVGtOig0T_VuMzkDmVWBz8lK52kKuCS7STbR9e28/edit#gid=349400232"",""P49!D7:D7"")"),7)</f>
        <v>7</v>
      </c>
      <c r="L7" s="6">
        <f ca="1">IFERROR(__xludf.DUMMYFUNCTION("IMPORTRANGE(""https://docs.google.com/spreadsheets/d/1gi2jVGtOig0T_VuMzkDmVWBz8lK52kKuCS7STbR9e28/edit#gid=349400232"",""P49!E7:E7"")"),8)</f>
        <v>8</v>
      </c>
      <c r="M7" s="6">
        <f ca="1">IFERROR(__xludf.DUMMYFUNCTION("IMPORTRANGE(""https://docs.google.com/spreadsheets/d/1gi2jVGtOig0T_VuMzkDmVWBz8lK52kKuCS7STbR9e28/edit#gid=349400232"",""P49!F7:F7"")"),7)</f>
        <v>7</v>
      </c>
      <c r="O7" s="11">
        <v>220</v>
      </c>
      <c r="P7" s="6">
        <f ca="1">IFERROR(__xludf.DUMMYFUNCTION("IMPORTRANGE(""https://docs.google.com/spreadsheets/d/1mrAeX9JEhoJs2ZHEF4PozgrayXCrb5e6Q3lfOlWehQY/edit#gid=381554019"",""P49!B7:B7"")"),7)</f>
        <v>7</v>
      </c>
      <c r="Q7" s="6">
        <f ca="1">IFERROR(__xludf.DUMMYFUNCTION("IMPORTRANGE(""https://docs.google.com/spreadsheets/d/1mrAeX9JEhoJs2ZHEF4PozgrayXCrb5e6Q3lfOlWehQY/edit#gid=381554019"",""P49!C7:C7"")"),8)</f>
        <v>8</v>
      </c>
      <c r="R7" s="6">
        <f ca="1">IFERROR(__xludf.DUMMYFUNCTION("IMPORTRANGE(""https://docs.google.com/spreadsheets/d/1mrAeX9JEhoJs2ZHEF4PozgrayXCrb5e6Q3lfOlWehQY/edit#gid=381554019"",""P49!D7:D7"")"),7)</f>
        <v>7</v>
      </c>
      <c r="S7" s="6">
        <f ca="1">IFERROR(__xludf.DUMMYFUNCTION("IMPORTRANGE(""https://docs.google.com/spreadsheets/d/1mrAeX9JEhoJs2ZHEF4PozgrayXCrb5e6Q3lfOlWehQY/edit#gid=381554019"",""P49!E7:E7"")"),8)</f>
        <v>8</v>
      </c>
      <c r="T7" s="6">
        <f ca="1">IFERROR(__xludf.DUMMYFUNCTION("IMPORTRANGE(""https://docs.google.com/spreadsheets/d/1mrAeX9JEhoJs2ZHEF4PozgrayXCrb5e6Q3lfOlWehQY/edit#gid=381554019"",""P49!F7:F7"")"),8)</f>
        <v>8</v>
      </c>
      <c r="V7" s="11">
        <v>220</v>
      </c>
      <c r="W7" s="6">
        <f ca="1">IFERROR(__xludf.DUMMYFUNCTION("IMPORTRANGE(""https://docs.google.com/spreadsheets/d/12HtoRNFY5X90ARVwTZSazTzMJVTT_qZFXPicptcT0bg/edit#gid=381554019"",""P49!B7:B7"")"),5)</f>
        <v>5</v>
      </c>
      <c r="X7" s="6">
        <f ca="1">IFERROR(__xludf.DUMMYFUNCTION("IMPORTRANGE(""https://docs.google.com/spreadsheets/d/12HtoRNFY5X90ARVwTZSazTzMJVTT_qZFXPicptcT0bg/edit#gid=381554019"",""P47!C7:C7"")"),8)</f>
        <v>8</v>
      </c>
      <c r="Y7" s="6">
        <f ca="1">IFERROR(__xludf.DUMMYFUNCTION("IMPORTRANGE(""https://docs.google.com/spreadsheets/d/12HtoRNFY5X90ARVwTZSazTzMJVTT_qZFXPicptcT0bg/edit#gid=381554019"",""P49!D7:D7"")"),5)</f>
        <v>5</v>
      </c>
      <c r="Z7" s="6" t="str">
        <f ca="1">IFERROR(__xludf.DUMMYFUNCTION("IMPORTRANGE(""https://docs.google.com/spreadsheets/d/12HtoRNFY5X90ARVwTZSazTzMJVTT_qZFXPicptcT0bg/edit#gid=381554019"",""P48!E7:E7"")"),"")</f>
        <v/>
      </c>
      <c r="AA7" s="6">
        <f ca="1">IFERROR(__xludf.DUMMYFUNCTION("IMPORTRANGE(""https://docs.google.com/spreadsheets/d/12HtoRNFY5X90ARVwTZSazTzMJVTT_qZFXPicptcT0bg/edit#gid=381554019"",""P49!F7:F7"")"),7)</f>
        <v>7</v>
      </c>
      <c r="AC7" s="11">
        <v>220</v>
      </c>
      <c r="AD7" s="6">
        <f ca="1">IFERROR(__xludf.DUMMYFUNCTION("IMPORTRANGE(""https://docs.google.com/spreadsheets/d/1vIeXzcDIKQtYKxshH3mL8j3ytVuGP1MJeVl_qoGHRSE/edit#gid=381554019"",""P49!B7:B7"")"),6)</f>
        <v>6</v>
      </c>
      <c r="AE7" s="6">
        <f ca="1">IFERROR(__xludf.DUMMYFUNCTION("IMPORTRANGE(""https://docs.google.com/spreadsheets/d/1vIeXzcDIKQtYKxshH3mL8j3ytVuGP1MJeVl_qoGHRSE/edit#gid=381554019"",""P49!C7:C7"")"),6)</f>
        <v>6</v>
      </c>
      <c r="AF7" s="6">
        <f ca="1">IFERROR(__xludf.DUMMYFUNCTION("IMPORTRANGE(""https://docs.google.com/spreadsheets/d/1vIeXzcDIKQtYKxshH3mL8j3ytVuGP1MJeVl_qoGHRSE/edit#gid=381554019"",""P49!D7:D7"")"),5)</f>
        <v>5</v>
      </c>
      <c r="AG7" s="6">
        <f ca="1">IFERROR(__xludf.DUMMYFUNCTION("IMPORTRANGE(""https://docs.google.com/spreadsheets/d/1vIeXzcDIKQtYKxshH3mL8j3ytVuGP1MJeVl_qoGHRSE/edit#gid=381554019"",""P49!E7:E7"")"),6)</f>
        <v>6</v>
      </c>
      <c r="AH7" s="6">
        <f ca="1">IFERROR(__xludf.DUMMYFUNCTION("IMPORTRANGE(""https://docs.google.com/spreadsheets/d/1vIeXzcDIKQtYKxshH3mL8j3ytVuGP1MJeVl_qoGHRSE/edit#gid=381554019"",""P49!F7:F7"")"),6)</f>
        <v>6</v>
      </c>
    </row>
    <row r="8" spans="1:34" ht="19.5">
      <c r="A8" s="11">
        <v>266</v>
      </c>
      <c r="B8" s="6">
        <f ca="1">IFERROR(__xludf.DUMMYFUNCTION("IMPORTRANGE(""https://docs.google.com/spreadsheets/d/1DE2TZi0ZzoaTrcrwoDDXUxGjbFAplgA1Y807lojH3sc/edit#gid=207921682"",""P49!B8:B8"")"),5)</f>
        <v>5</v>
      </c>
      <c r="C8" s="6">
        <f ca="1">IFERROR(__xludf.DUMMYFUNCTION("IMPORTRANGE(""https://docs.google.com/spreadsheets/d/1DE2TZi0ZzoaTrcrwoDDXUxGjbFAplgA1Y807lojH3sc/edit#gid=207921682"",""P49!C8:C8"")"),6)</f>
        <v>6</v>
      </c>
      <c r="D8" s="6">
        <f ca="1">IFERROR(__xludf.DUMMYFUNCTION("IMPORTRANGE(""https://docs.google.com/spreadsheets/d/1DE2TZi0ZzoaTrcrwoDDXUxGjbFAplgA1Y807lojH3sc/edit#gid=207921682"",""P49!D8:D8"")"),5)</f>
        <v>5</v>
      </c>
      <c r="E8" s="6">
        <f ca="1">IFERROR(__xludf.DUMMYFUNCTION("IMPORTRANGE(""https://docs.google.com/spreadsheets/d/1DE2TZi0ZzoaTrcrwoDDXUxGjbFAplgA1Y807lojH3sc/edit#gid=207921682"",""P49!E8:E8"")"),5)</f>
        <v>5</v>
      </c>
      <c r="F8" s="4">
        <v>6</v>
      </c>
      <c r="H8" s="11">
        <v>266</v>
      </c>
      <c r="I8" s="6">
        <f ca="1">IFERROR(__xludf.DUMMYFUNCTION("IMPORTRANGE(""https://docs.google.com/spreadsheets/d/1gi2jVGtOig0T_VuMzkDmVWBz8lK52kKuCS7STbR9e28/edit#gid=349400232"",""P49!B8:B8"")"),4)</f>
        <v>4</v>
      </c>
      <c r="J8" s="6">
        <f ca="1">IFERROR(__xludf.DUMMYFUNCTION("IMPORTRANGE(""https://docs.google.com/spreadsheets/d/1gi2jVGtOig0T_VuMzkDmVWBz8lK52kKuCS7STbR9e28/edit#gid=349400232"",""P49!C8:C8"")"),6)</f>
        <v>6</v>
      </c>
      <c r="K8" s="6">
        <f ca="1">IFERROR(__xludf.DUMMYFUNCTION("IMPORTRANGE(""https://docs.google.com/spreadsheets/d/1gi2jVGtOig0T_VuMzkDmVWBz8lK52kKuCS7STbR9e28/edit#gid=349400232"",""P49!D8:D8"")"),7)</f>
        <v>7</v>
      </c>
      <c r="L8" s="6">
        <f ca="1">IFERROR(__xludf.DUMMYFUNCTION("IMPORTRANGE(""https://docs.google.com/spreadsheets/d/1gi2jVGtOig0T_VuMzkDmVWBz8lK52kKuCS7STbR9e28/edit#gid=349400232"",""P49!E8:E8"")"),6)</f>
        <v>6</v>
      </c>
      <c r="M8" s="6">
        <f ca="1">IFERROR(__xludf.DUMMYFUNCTION("IMPORTRANGE(""https://docs.google.com/spreadsheets/d/1gi2jVGtOig0T_VuMzkDmVWBz8lK52kKuCS7STbR9e28/edit#gid=349400232"",""P49!F8:F8"")"),7)</f>
        <v>7</v>
      </c>
      <c r="O8" s="11">
        <v>266</v>
      </c>
      <c r="P8" s="6">
        <f ca="1">IFERROR(__xludf.DUMMYFUNCTION("IMPORTRANGE(""https://docs.google.com/spreadsheets/d/1mrAeX9JEhoJs2ZHEF4PozgrayXCrb5e6Q3lfOlWehQY/edit#gid=381554019"",""P49!B8:B8"")"),6)</f>
        <v>6</v>
      </c>
      <c r="Q8" s="6">
        <f ca="1">IFERROR(__xludf.DUMMYFUNCTION("IMPORTRANGE(""https://docs.google.com/spreadsheets/d/1mrAeX9JEhoJs2ZHEF4PozgrayXCrb5e6Q3lfOlWehQY/edit#gid=381554019"",""P49!C8:C8"")"),7)</f>
        <v>7</v>
      </c>
      <c r="R8" s="6">
        <f ca="1">IFERROR(__xludf.DUMMYFUNCTION("IMPORTRANGE(""https://docs.google.com/spreadsheets/d/1mrAeX9JEhoJs2ZHEF4PozgrayXCrb5e6Q3lfOlWehQY/edit#gid=381554019"",""P49!D8:D8"")"),7)</f>
        <v>7</v>
      </c>
      <c r="S8" s="6">
        <f ca="1">IFERROR(__xludf.DUMMYFUNCTION("IMPORTRANGE(""https://docs.google.com/spreadsheets/d/1mrAeX9JEhoJs2ZHEF4PozgrayXCrb5e6Q3lfOlWehQY/edit#gid=381554019"",""P49!E8:E8"")"),7)</f>
        <v>7</v>
      </c>
      <c r="T8" s="6">
        <f ca="1">IFERROR(__xludf.DUMMYFUNCTION("IMPORTRANGE(""https://docs.google.com/spreadsheets/d/1mrAeX9JEhoJs2ZHEF4PozgrayXCrb5e6Q3lfOlWehQY/edit#gid=381554019"",""P49!F8:F8"")"),7)</f>
        <v>7</v>
      </c>
      <c r="V8" s="11">
        <v>266</v>
      </c>
      <c r="W8" s="6">
        <f ca="1">IFERROR(__xludf.DUMMYFUNCTION("IMPORTRANGE(""https://docs.google.com/spreadsheets/d/12HtoRNFY5X90ARVwTZSazTzMJVTT_qZFXPicptcT0bg/edit#gid=381554019"",""P49!B8:B8"")"),5)</f>
        <v>5</v>
      </c>
      <c r="X8" s="4">
        <v>4</v>
      </c>
      <c r="Y8" s="6">
        <f ca="1">IFERROR(__xludf.DUMMYFUNCTION("IMPORTRANGE(""https://docs.google.com/spreadsheets/d/12HtoRNFY5X90ARVwTZSazTzMJVTT_qZFXPicptcT0bg/edit#gid=381554019"",""P49!D8:D8"")"),5)</f>
        <v>5</v>
      </c>
      <c r="Z8" s="6">
        <f ca="1">IFERROR(__xludf.DUMMYFUNCTION("IMPORTRANGE(""https://docs.google.com/spreadsheets/d/12HtoRNFY5X90ARVwTZSazTzMJVTT_qZFXPicptcT0bg/edit#gid=381554019"",""P49!E8:E8"")"),6)</f>
        <v>6</v>
      </c>
      <c r="AA8" s="6">
        <f ca="1">IFERROR(__xludf.DUMMYFUNCTION("IMPORTRANGE(""https://docs.google.com/spreadsheets/d/12HtoRNFY5X90ARVwTZSazTzMJVTT_qZFXPicptcT0bg/edit#gid=381554019"",""P49!F8:F8"")"),7)</f>
        <v>7</v>
      </c>
      <c r="AC8" s="11">
        <v>266</v>
      </c>
      <c r="AD8" s="6">
        <f ca="1">IFERROR(__xludf.DUMMYFUNCTION("IMPORTRANGE(""https://docs.google.com/spreadsheets/d/1vIeXzcDIKQtYKxshH3mL8j3ytVuGP1MJeVl_qoGHRSE/edit#gid=381554019"",""P49!B8:B8"")"),5)</f>
        <v>5</v>
      </c>
      <c r="AE8" s="6">
        <f ca="1">IFERROR(__xludf.DUMMYFUNCTION("IMPORTRANGE(""https://docs.google.com/spreadsheets/d/1vIeXzcDIKQtYKxshH3mL8j3ytVuGP1MJeVl_qoGHRSE/edit#gid=381554019"",""P49!C8:C8"")"),5)</f>
        <v>5</v>
      </c>
      <c r="AF8" s="6">
        <f ca="1">IFERROR(__xludf.DUMMYFUNCTION("IMPORTRANGE(""https://docs.google.com/spreadsheets/d/1vIeXzcDIKQtYKxshH3mL8j3ytVuGP1MJeVl_qoGHRSE/edit#gid=381554019"",""P49!D8:D8"")"),5)</f>
        <v>5</v>
      </c>
      <c r="AG8" s="6">
        <f ca="1">IFERROR(__xludf.DUMMYFUNCTION("IMPORTRANGE(""https://docs.google.com/spreadsheets/d/1vIeXzcDIKQtYKxshH3mL8j3ytVuGP1MJeVl_qoGHRSE/edit#gid=381554019"",""P49!E8:E8"")"),5)</f>
        <v>5</v>
      </c>
      <c r="AH8" s="6">
        <f ca="1">IFERROR(__xludf.DUMMYFUNCTION("IMPORTRANGE(""https://docs.google.com/spreadsheets/d/1vIeXzcDIKQtYKxshH3mL8j3ytVuGP1MJeVl_qoGHRSE/edit#gid=381554019"",""P49!F8:F8"")"),5)</f>
        <v>5</v>
      </c>
    </row>
    <row r="9" spans="1:34" ht="18.75">
      <c r="A9" s="29" t="s">
        <v>13</v>
      </c>
      <c r="B9" s="30"/>
      <c r="C9" s="30"/>
      <c r="D9" s="30"/>
      <c r="E9" s="30"/>
      <c r="F9" s="31"/>
      <c r="H9" s="29" t="s">
        <v>13</v>
      </c>
      <c r="I9" s="30"/>
      <c r="J9" s="30"/>
      <c r="K9" s="30"/>
      <c r="L9" s="30"/>
      <c r="M9" s="31"/>
      <c r="O9" s="29" t="s">
        <v>13</v>
      </c>
      <c r="P9" s="30"/>
      <c r="Q9" s="30"/>
      <c r="R9" s="30"/>
      <c r="S9" s="30"/>
      <c r="T9" s="31"/>
      <c r="V9" s="29" t="s">
        <v>13</v>
      </c>
      <c r="W9" s="30"/>
      <c r="X9" s="30"/>
      <c r="Y9" s="30"/>
      <c r="Z9" s="30"/>
      <c r="AA9" s="31"/>
      <c r="AC9" s="29" t="s">
        <v>13</v>
      </c>
      <c r="AD9" s="30"/>
      <c r="AE9" s="30"/>
      <c r="AF9" s="30"/>
      <c r="AG9" s="30"/>
      <c r="AH9" s="31"/>
    </row>
    <row r="10" spans="1:34" ht="18.75">
      <c r="A10" s="8"/>
      <c r="B10" s="9"/>
      <c r="C10" s="9"/>
      <c r="D10" s="9"/>
      <c r="E10" s="9"/>
      <c r="F10" s="9"/>
      <c r="H10" s="8"/>
      <c r="I10" s="9"/>
      <c r="J10" s="9"/>
      <c r="K10" s="9"/>
      <c r="L10" s="9"/>
      <c r="M10" s="9"/>
      <c r="O10" s="8"/>
      <c r="P10" s="9"/>
      <c r="Q10" s="9"/>
      <c r="R10" s="9"/>
      <c r="S10" s="9"/>
      <c r="T10" s="9"/>
      <c r="V10" s="8"/>
      <c r="W10" s="9"/>
      <c r="X10" s="9"/>
      <c r="Y10" s="9"/>
      <c r="Z10" s="9"/>
      <c r="AA10" s="9"/>
      <c r="AC10" s="8"/>
      <c r="AD10" s="9"/>
      <c r="AE10" s="9"/>
      <c r="AF10" s="9"/>
      <c r="AG10" s="9"/>
      <c r="AH10" s="9"/>
    </row>
    <row r="11" spans="1:34" ht="18.75">
      <c r="A11" s="32" t="s">
        <v>14</v>
      </c>
      <c r="B11" s="24"/>
      <c r="C11" s="24"/>
      <c r="D11" s="24"/>
      <c r="E11" s="24"/>
      <c r="F11" s="25"/>
      <c r="H11" s="32" t="s">
        <v>14</v>
      </c>
      <c r="I11" s="24"/>
      <c r="J11" s="24"/>
      <c r="K11" s="24"/>
      <c r="L11" s="24"/>
      <c r="M11" s="25"/>
      <c r="O11" s="32" t="s">
        <v>14</v>
      </c>
      <c r="P11" s="24"/>
      <c r="Q11" s="24"/>
      <c r="R11" s="24"/>
      <c r="S11" s="24"/>
      <c r="T11" s="25"/>
      <c r="V11" s="32" t="s">
        <v>14</v>
      </c>
      <c r="W11" s="24"/>
      <c r="X11" s="24"/>
      <c r="Y11" s="24"/>
      <c r="Z11" s="24"/>
      <c r="AA11" s="25"/>
      <c r="AC11" s="32" t="s">
        <v>14</v>
      </c>
      <c r="AD11" s="24"/>
      <c r="AE11" s="24"/>
      <c r="AF11" s="24"/>
      <c r="AG11" s="24"/>
      <c r="AH11" s="25"/>
    </row>
    <row r="12" spans="1:34">
      <c r="A12" s="39"/>
      <c r="B12" s="40"/>
      <c r="C12" s="40"/>
      <c r="D12" s="40"/>
      <c r="E12" s="40"/>
      <c r="F12" s="41"/>
      <c r="H12" s="33"/>
      <c r="I12" s="34"/>
      <c r="J12" s="34"/>
      <c r="K12" s="34"/>
      <c r="L12" s="34"/>
      <c r="M12" s="35"/>
      <c r="O12" s="33"/>
      <c r="P12" s="34"/>
      <c r="Q12" s="34"/>
      <c r="R12" s="34"/>
      <c r="S12" s="34"/>
      <c r="T12" s="35"/>
      <c r="V12" s="33"/>
      <c r="W12" s="34"/>
      <c r="X12" s="34"/>
      <c r="Y12" s="34"/>
      <c r="Z12" s="34"/>
      <c r="AA12" s="35"/>
      <c r="AC12" s="33"/>
      <c r="AD12" s="34"/>
      <c r="AE12" s="34"/>
      <c r="AF12" s="34"/>
      <c r="AG12" s="34"/>
      <c r="AH12" s="35"/>
    </row>
    <row r="13" spans="1:34">
      <c r="A13" s="36"/>
      <c r="B13" s="37"/>
      <c r="C13" s="37"/>
      <c r="D13" s="37"/>
      <c r="E13" s="37"/>
      <c r="F13" s="38"/>
      <c r="H13" s="36"/>
      <c r="I13" s="37"/>
      <c r="J13" s="37"/>
      <c r="K13" s="37"/>
      <c r="L13" s="37"/>
      <c r="M13" s="38"/>
      <c r="O13" s="36"/>
      <c r="P13" s="37"/>
      <c r="Q13" s="37"/>
      <c r="R13" s="37"/>
      <c r="S13" s="37"/>
      <c r="T13" s="38"/>
      <c r="V13" s="36"/>
      <c r="W13" s="37"/>
      <c r="X13" s="37"/>
      <c r="Y13" s="37"/>
      <c r="Z13" s="37"/>
      <c r="AA13" s="38"/>
      <c r="AC13" s="36"/>
      <c r="AD13" s="37"/>
      <c r="AE13" s="37"/>
      <c r="AF13" s="37"/>
      <c r="AG13" s="37"/>
      <c r="AH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AC11:AH11"/>
    <mergeCell ref="A12:F13"/>
    <mergeCell ref="H12:M13"/>
    <mergeCell ref="O12:T13"/>
    <mergeCell ref="AC12:AH13"/>
    <mergeCell ref="V11:AA11"/>
    <mergeCell ref="V12:AA13"/>
    <mergeCell ref="A11:F11"/>
    <mergeCell ref="H11:M11"/>
    <mergeCell ref="O11:T11"/>
    <mergeCell ref="V9:AA9"/>
    <mergeCell ref="AC9:AH9"/>
    <mergeCell ref="A2:F2"/>
    <mergeCell ref="A3:F3"/>
    <mergeCell ref="H3:M3"/>
    <mergeCell ref="O3:T3"/>
    <mergeCell ref="A9:F9"/>
    <mergeCell ref="H9:M9"/>
    <mergeCell ref="O9:T9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AH1003"/>
  <sheetViews>
    <sheetView topLeftCell="W1" workbookViewId="0">
      <selection activeCell="AC27" sqref="AC27"/>
    </sheetView>
  </sheetViews>
  <sheetFormatPr defaultColWidth="14.42578125" defaultRowHeight="15" customHeight="1"/>
  <cols>
    <col min="1" max="1" width="20.42578125" customWidth="1"/>
    <col min="2" max="2" width="13.28515625" customWidth="1"/>
    <col min="3" max="3" width="18" customWidth="1"/>
    <col min="4" max="4" width="16.85546875" customWidth="1"/>
    <col min="5" max="5" width="18" customWidth="1"/>
    <col min="6" max="6" width="23.42578125" customWidth="1"/>
    <col min="7" max="7" width="12.42578125" customWidth="1"/>
    <col min="8" max="8" width="17.5703125" customWidth="1"/>
    <col min="9" max="9" width="13.28515625" customWidth="1"/>
    <col min="10" max="10" width="18" customWidth="1"/>
    <col min="11" max="11" width="16.85546875" customWidth="1"/>
    <col min="12" max="12" width="18" customWidth="1"/>
    <col min="13" max="13" width="23.42578125" customWidth="1"/>
    <col min="14" max="14" width="13.28515625" customWidth="1"/>
    <col min="15" max="15" width="18.42578125" customWidth="1"/>
    <col min="16" max="16" width="13.28515625" customWidth="1"/>
    <col min="17" max="17" width="18" customWidth="1"/>
    <col min="18" max="18" width="16.85546875" customWidth="1"/>
    <col min="19" max="19" width="18" customWidth="1"/>
    <col min="20" max="20" width="23.42578125" customWidth="1"/>
    <col min="21" max="21" width="11.7109375" customWidth="1"/>
    <col min="22" max="22" width="20.140625" customWidth="1"/>
    <col min="23" max="23" width="13.28515625" customWidth="1"/>
    <col min="24" max="24" width="18" customWidth="1"/>
    <col min="25" max="25" width="16.85546875" customWidth="1"/>
    <col min="26" max="26" width="18" customWidth="1"/>
    <col min="27" max="27" width="23.42578125" customWidth="1"/>
    <col min="28" max="28" width="8.85546875" customWidth="1"/>
    <col min="29" max="29" width="17.7109375" customWidth="1"/>
    <col min="30" max="30" width="13.28515625" customWidth="1"/>
    <col min="31" max="31" width="18" customWidth="1"/>
    <col min="32" max="32" width="16.85546875" customWidth="1"/>
    <col min="33" max="33" width="18" customWidth="1"/>
    <col min="34" max="34" width="23.42578125" customWidth="1"/>
    <col min="35" max="48" width="8.85546875" customWidth="1"/>
  </cols>
  <sheetData>
    <row r="1" spans="1:34" ht="26.25">
      <c r="A1" s="28" t="s">
        <v>37</v>
      </c>
      <c r="B1" s="24"/>
      <c r="C1" s="24"/>
      <c r="D1" s="24"/>
      <c r="E1" s="24"/>
      <c r="F1" s="25"/>
      <c r="H1" s="28" t="s">
        <v>37</v>
      </c>
      <c r="I1" s="24"/>
      <c r="J1" s="24"/>
      <c r="K1" s="24"/>
      <c r="L1" s="24"/>
      <c r="M1" s="25"/>
      <c r="O1" s="28" t="s">
        <v>37</v>
      </c>
      <c r="P1" s="24"/>
      <c r="Q1" s="24"/>
      <c r="R1" s="24"/>
      <c r="S1" s="24"/>
      <c r="T1" s="25"/>
      <c r="V1" s="28" t="s">
        <v>37</v>
      </c>
      <c r="W1" s="24"/>
      <c r="X1" s="24"/>
      <c r="Y1" s="24"/>
      <c r="Z1" s="24"/>
      <c r="AA1" s="25"/>
      <c r="AC1" s="28" t="s">
        <v>37</v>
      </c>
      <c r="AD1" s="24"/>
      <c r="AE1" s="24"/>
      <c r="AF1" s="24"/>
      <c r="AG1" s="24"/>
      <c r="AH1" s="25"/>
    </row>
    <row r="2" spans="1:34" ht="42.75" customHeight="1">
      <c r="A2" s="26" t="s">
        <v>38</v>
      </c>
      <c r="B2" s="24"/>
      <c r="C2" s="24"/>
      <c r="D2" s="24"/>
      <c r="E2" s="24"/>
      <c r="F2" s="25"/>
      <c r="H2" s="26" t="s">
        <v>38</v>
      </c>
      <c r="I2" s="24"/>
      <c r="J2" s="24"/>
      <c r="K2" s="24"/>
      <c r="L2" s="24"/>
      <c r="M2" s="25"/>
      <c r="O2" s="26" t="s">
        <v>38</v>
      </c>
      <c r="P2" s="24"/>
      <c r="Q2" s="24"/>
      <c r="R2" s="24"/>
      <c r="S2" s="24"/>
      <c r="T2" s="25"/>
      <c r="V2" s="26" t="s">
        <v>38</v>
      </c>
      <c r="W2" s="24"/>
      <c r="X2" s="24"/>
      <c r="Y2" s="24"/>
      <c r="Z2" s="24"/>
      <c r="AA2" s="25"/>
      <c r="AC2" s="26" t="s">
        <v>38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8.75">
      <c r="A6" s="13">
        <v>156</v>
      </c>
      <c r="B6" s="6">
        <f ca="1">IFERROR(__xludf.DUMMYFUNCTION("IMPORTRANGE(""https://docs.google.com/spreadsheets/d/1DE2TZi0ZzoaTrcrwoDDXUxGjbFAplgA1Y807lojH3sc/edit#gid=207921682"",""P50!B6:B6"")"),7)</f>
        <v>7</v>
      </c>
      <c r="C6" s="6">
        <f ca="1">IFERROR(__xludf.DUMMYFUNCTION("IMPORTRANGE(""https://docs.google.com/spreadsheets/d/1DE2TZi0ZzoaTrcrwoDDXUxGjbFAplgA1Y807lojH3sc/edit#gid=207921682"",""P50!C6:C6"")"),7)</f>
        <v>7</v>
      </c>
      <c r="D6" s="6">
        <f ca="1">IFERROR(__xludf.DUMMYFUNCTION("IMPORTRANGE(""https://docs.google.com/spreadsheets/d/1DE2TZi0ZzoaTrcrwoDDXUxGjbFAplgA1Y807lojH3sc/edit#gid=207921682"",""P50!D6:D6"")"),7)</f>
        <v>7</v>
      </c>
      <c r="E6" s="6">
        <f ca="1">IFERROR(__xludf.DUMMYFUNCTION("IMPORTRANGE(""https://docs.google.com/spreadsheets/d/1DE2TZi0ZzoaTrcrwoDDXUxGjbFAplgA1Y807lojH3sc/edit#gid=207921682"",""P50!E6:E6"")"),8)</f>
        <v>8</v>
      </c>
      <c r="F6" s="6">
        <f ca="1">IFERROR(__xludf.DUMMYFUNCTION("IMPORTRANGE(""https://docs.google.com/spreadsheets/d/1DE2TZi0ZzoaTrcrwoDDXUxGjbFAplgA1Y807lojH3sc/edit#gid=207921682"",""P50!F6:F6"")"),7)</f>
        <v>7</v>
      </c>
      <c r="H6" s="13">
        <v>156</v>
      </c>
      <c r="I6" s="6">
        <f ca="1">IFERROR(__xludf.DUMMYFUNCTION("IMPORTRANGE(""https://docs.google.com/spreadsheets/d/1gi2jVGtOig0T_VuMzkDmVWBz8lK52kKuCS7STbR9e28/edit#gid=349400232"",""P50!B6:B6"")"),7)</f>
        <v>7</v>
      </c>
      <c r="J6" s="6">
        <f ca="1">IFERROR(__xludf.DUMMYFUNCTION("IMPORTRANGE(""https://docs.google.com/spreadsheets/d/1gi2jVGtOig0T_VuMzkDmVWBz8lK52kKuCS7STbR9e28/edit#gid=349400232"",""P50!C6:C6"")"),7)</f>
        <v>7</v>
      </c>
      <c r="K6" s="6">
        <f ca="1">IFERROR(__xludf.DUMMYFUNCTION("IMPORTRANGE(""https://docs.google.com/spreadsheets/d/1gi2jVGtOig0T_VuMzkDmVWBz8lK52kKuCS7STbR9e28/edit#gid=349400232"",""P50!D6:D6"")"),8)</f>
        <v>8</v>
      </c>
      <c r="L6" s="6">
        <f ca="1">IFERROR(__xludf.DUMMYFUNCTION("IMPORTRANGE(""https://docs.google.com/spreadsheets/d/1gi2jVGtOig0T_VuMzkDmVWBz8lK52kKuCS7STbR9e28/edit#gid=349400232"",""P50!E6:E6"")"),7)</f>
        <v>7</v>
      </c>
      <c r="M6" s="6">
        <f ca="1">IFERROR(__xludf.DUMMYFUNCTION("IMPORTRANGE(""https://docs.google.com/spreadsheets/d/1gi2jVGtOig0T_VuMzkDmVWBz8lK52kKuCS7STbR9e28/edit#gid=349400232"",""P50!F6:F6"")"),9)</f>
        <v>9</v>
      </c>
      <c r="O6" s="13">
        <v>156</v>
      </c>
      <c r="P6" s="6">
        <f ca="1">IFERROR(__xludf.DUMMYFUNCTION("IMPORTRANGE(""https://docs.google.com/spreadsheets/d/1mrAeX9JEhoJs2ZHEF4PozgrayXCrb5e6Q3lfOlWehQY/edit#gid=381554019"",""P50!B6:B6"")"),6)</f>
        <v>6</v>
      </c>
      <c r="Q6" s="6">
        <f ca="1">IFERROR(__xludf.DUMMYFUNCTION("IMPORTRANGE(""https://docs.google.com/spreadsheets/d/1mrAeX9JEhoJs2ZHEF4PozgrayXCrb5e6Q3lfOlWehQY/edit#gid=381554019"",""P50!C6:C6"")"),7)</f>
        <v>7</v>
      </c>
      <c r="R6" s="6">
        <f ca="1">IFERROR(__xludf.DUMMYFUNCTION("IMPORTRANGE(""https://docs.google.com/spreadsheets/d/1mrAeX9JEhoJs2ZHEF4PozgrayXCrb5e6Q3lfOlWehQY/edit#gid=381554019"",""P50!D6:D6"")"),8)</f>
        <v>8</v>
      </c>
      <c r="S6" s="6">
        <f ca="1">IFERROR(__xludf.DUMMYFUNCTION("IMPORTRANGE(""https://docs.google.com/spreadsheets/d/1mrAeX9JEhoJs2ZHEF4PozgrayXCrb5e6Q3lfOlWehQY/edit#gid=381554019"",""P50!E6:E6"")"),8)</f>
        <v>8</v>
      </c>
      <c r="T6" s="6">
        <f ca="1">IFERROR(__xludf.DUMMYFUNCTION("IMPORTRANGE(""https://docs.google.com/spreadsheets/d/1mrAeX9JEhoJs2ZHEF4PozgrayXCrb5e6Q3lfOlWehQY/edit#gid=381554019"",""P50!F6:F6"")"),7)</f>
        <v>7</v>
      </c>
      <c r="V6" s="13">
        <v>156</v>
      </c>
      <c r="W6" s="6">
        <f ca="1">IFERROR(__xludf.DUMMYFUNCTION("IMPORTRANGE(""https://docs.google.com/spreadsheets/d/12HtoRNFY5X90ARVwTZSazTzMJVTT_qZFXPicptcT0bg/edit#gid=381554019"",""P50!B6:B6"")"),8)</f>
        <v>8</v>
      </c>
      <c r="X6" s="6">
        <f ca="1">IFERROR(__xludf.DUMMYFUNCTION("IMPORTRANGE(""https://docs.google.com/spreadsheets/d/12HtoRNFY5X90ARVwTZSazTzMJVTT_qZFXPicptcT0bg/edit#gid=381554019"",""P50!C6:C6"")"),9)</f>
        <v>9</v>
      </c>
      <c r="Y6" s="6">
        <f ca="1">IFERROR(__xludf.DUMMYFUNCTION("IMPORTRANGE(""https://docs.google.com/spreadsheets/d/12HtoRNFY5X90ARVwTZSazTzMJVTT_qZFXPicptcT0bg/edit#gid=381554019"",""P50!D6:D6"")"),8)</f>
        <v>8</v>
      </c>
      <c r="Z6" s="6">
        <f ca="1">IFERROR(__xludf.DUMMYFUNCTION("IMPORTRANGE(""https://docs.google.com/spreadsheets/d/12HtoRNFY5X90ARVwTZSazTzMJVTT_qZFXPicptcT0bg/edit#gid=381554019"",""P50!E6:E6"")"),9)</f>
        <v>9</v>
      </c>
      <c r="AA6" s="6">
        <f ca="1">IFERROR(__xludf.DUMMYFUNCTION("IMPORTRANGE(""https://docs.google.com/spreadsheets/d/12HtoRNFY5X90ARVwTZSazTzMJVTT_qZFXPicptcT0bg/edit#gid=381554019"",""P50!F6:F6"")"),9)</f>
        <v>9</v>
      </c>
      <c r="AC6" s="13">
        <v>156</v>
      </c>
      <c r="AD6" s="6">
        <f ca="1">IFERROR(__xludf.DUMMYFUNCTION("IMPORTRANGE(""https://docs.google.com/spreadsheets/d/1vIeXzcDIKQtYKxshH3mL8j3ytVuGP1MJeVl_qoGHRSE/edit#gid=381554019"",""P50!B6:B6"")"),6)</f>
        <v>6</v>
      </c>
      <c r="AE6" s="6">
        <f ca="1">IFERROR(__xludf.DUMMYFUNCTION("IMPORTRANGE(""https://docs.google.com/spreadsheets/d/1vIeXzcDIKQtYKxshH3mL8j3ytVuGP1MJeVl_qoGHRSE/edit#gid=381554019"",""P50!C6:C6"")"),6)</f>
        <v>6</v>
      </c>
      <c r="AF6" s="6">
        <f ca="1">IFERROR(__xludf.DUMMYFUNCTION("IMPORTRANGE(""https://docs.google.com/spreadsheets/d/1vIeXzcDIKQtYKxshH3mL8j3ytVuGP1MJeVl_qoGHRSE/edit#gid=381554019"",""P50!D6:D6"")"),5)</f>
        <v>5</v>
      </c>
      <c r="AG6" s="6">
        <f ca="1">IFERROR(__xludf.DUMMYFUNCTION("IMPORTRANGE(""https://docs.google.com/spreadsheets/d/1vIeXzcDIKQtYKxshH3mL8j3ytVuGP1MJeVl_qoGHRSE/edit#gid=381554019"",""P50!E6:E6"")"),5)</f>
        <v>5</v>
      </c>
      <c r="AH6" s="6">
        <f ca="1">IFERROR(__xludf.DUMMYFUNCTION("IMPORTRANGE(""https://docs.google.com/spreadsheets/d/1vIeXzcDIKQtYKxshH3mL8j3ytVuGP1MJeVl_qoGHRSE/edit#gid=381554019"",""P50!F6:F6"")"),6)</f>
        <v>6</v>
      </c>
    </row>
    <row r="7" spans="1:34" ht="18.75">
      <c r="A7" s="13">
        <v>175</v>
      </c>
      <c r="B7" s="6">
        <f ca="1">IFERROR(__xludf.DUMMYFUNCTION("IMPORTRANGE(""https://docs.google.com/spreadsheets/d/1DE2TZi0ZzoaTrcrwoDDXUxGjbFAplgA1Y807lojH3sc/edit#gid=207921682"",""P50!B7:B7"")"),6)</f>
        <v>6</v>
      </c>
      <c r="C7" s="6">
        <f ca="1">IFERROR(__xludf.DUMMYFUNCTION("IMPORTRANGE(""https://docs.google.com/spreadsheets/d/1DE2TZi0ZzoaTrcrwoDDXUxGjbFAplgA1Y807lojH3sc/edit#gid=207921682"",""P50!C7:C7"")"),6)</f>
        <v>6</v>
      </c>
      <c r="D7" s="6">
        <f ca="1">IFERROR(__xludf.DUMMYFUNCTION("IMPORTRANGE(""https://docs.google.com/spreadsheets/d/1DE2TZi0ZzoaTrcrwoDDXUxGjbFAplgA1Y807lojH3sc/edit#gid=207921682"",""P50!D7:D7"")"),7)</f>
        <v>7</v>
      </c>
      <c r="E7" s="6">
        <f ca="1">IFERROR(__xludf.DUMMYFUNCTION("IMPORTRANGE(""https://docs.google.com/spreadsheets/d/1DE2TZi0ZzoaTrcrwoDDXUxGjbFAplgA1Y807lojH3sc/edit#gid=207921682"",""P50!E7:E7"")"),7)</f>
        <v>7</v>
      </c>
      <c r="F7" s="6">
        <f ca="1">IFERROR(__xludf.DUMMYFUNCTION("IMPORTRANGE(""https://docs.google.com/spreadsheets/d/1DE2TZi0ZzoaTrcrwoDDXUxGjbFAplgA1Y807lojH3sc/edit#gid=207921682"",""P50!F7:F7"")"),7)</f>
        <v>7</v>
      </c>
      <c r="H7" s="13">
        <v>175</v>
      </c>
      <c r="I7" s="6">
        <f ca="1">IFERROR(__xludf.DUMMYFUNCTION("IMPORTRANGE(""https://docs.google.com/spreadsheets/d/1gi2jVGtOig0T_VuMzkDmVWBz8lK52kKuCS7STbR9e28/edit#gid=349400232"",""P50!B7:B7"")"),5)</f>
        <v>5</v>
      </c>
      <c r="J7" s="6">
        <f ca="1">IFERROR(__xludf.DUMMYFUNCTION("IMPORTRANGE(""https://docs.google.com/spreadsheets/d/1gi2jVGtOig0T_VuMzkDmVWBz8lK52kKuCS7STbR9e28/edit#gid=349400232"",""P50!C7:C7"")"),6)</f>
        <v>6</v>
      </c>
      <c r="K7" s="6">
        <f ca="1">IFERROR(__xludf.DUMMYFUNCTION("IMPORTRANGE(""https://docs.google.com/spreadsheets/d/1gi2jVGtOig0T_VuMzkDmVWBz8lK52kKuCS7STbR9e28/edit#gid=349400232"",""P50!D7:D7"")"),7)</f>
        <v>7</v>
      </c>
      <c r="L7" s="6">
        <f ca="1">IFERROR(__xludf.DUMMYFUNCTION("IMPORTRANGE(""https://docs.google.com/spreadsheets/d/1gi2jVGtOig0T_VuMzkDmVWBz8lK52kKuCS7STbR9e28/edit#gid=349400232"",""P50!E7:E7"")"),8)</f>
        <v>8</v>
      </c>
      <c r="M7" s="6">
        <f ca="1">IFERROR(__xludf.DUMMYFUNCTION("IMPORTRANGE(""https://docs.google.com/spreadsheets/d/1gi2jVGtOig0T_VuMzkDmVWBz8lK52kKuCS7STbR9e28/edit#gid=349400232"",""P50!F7:F7"")"),7)</f>
        <v>7</v>
      </c>
      <c r="O7" s="13">
        <v>175</v>
      </c>
      <c r="P7" s="6">
        <f ca="1">IFERROR(__xludf.DUMMYFUNCTION("IMPORTRANGE(""https://docs.google.com/spreadsheets/d/1mrAeX9JEhoJs2ZHEF4PozgrayXCrb5e6Q3lfOlWehQY/edit#gid=381554019"",""P50!B7:B7"")"),7)</f>
        <v>7</v>
      </c>
      <c r="Q7" s="6">
        <f ca="1">IFERROR(__xludf.DUMMYFUNCTION("IMPORTRANGE(""https://docs.google.com/spreadsheets/d/1mrAeX9JEhoJs2ZHEF4PozgrayXCrb5e6Q3lfOlWehQY/edit#gid=381554019"",""P50!C7:C7"")"),8)</f>
        <v>8</v>
      </c>
      <c r="R7" s="6">
        <f ca="1">IFERROR(__xludf.DUMMYFUNCTION("IMPORTRANGE(""https://docs.google.com/spreadsheets/d/1mrAeX9JEhoJs2ZHEF4PozgrayXCrb5e6Q3lfOlWehQY/edit#gid=381554019"",""P50!D6:D6"")"),8)</f>
        <v>8</v>
      </c>
      <c r="S7" s="6">
        <f ca="1">IFERROR(__xludf.DUMMYFUNCTION("IMPORTRANGE(""https://docs.google.com/spreadsheets/d/1mrAeX9JEhoJs2ZHEF4PozgrayXCrb5e6Q3lfOlWehQY/edit#gid=381554019"",""P50!E7:E7"")"),8)</f>
        <v>8</v>
      </c>
      <c r="T7" s="6">
        <f ca="1">IFERROR(__xludf.DUMMYFUNCTION("IMPORTRANGE(""https://docs.google.com/spreadsheets/d/1mrAeX9JEhoJs2ZHEF4PozgrayXCrb5e6Q3lfOlWehQY/edit#gid=381554019"",""P50!F7:F7"")"),8)</f>
        <v>8</v>
      </c>
      <c r="V7" s="13">
        <v>175</v>
      </c>
      <c r="W7" s="6">
        <f ca="1">IFERROR(__xludf.DUMMYFUNCTION("IMPORTRANGE(""https://docs.google.com/spreadsheets/d/12HtoRNFY5X90ARVwTZSazTzMJVTT_qZFXPicptcT0bg/edit#gid=381554019"",""P50!B7:B7"")"),7)</f>
        <v>7</v>
      </c>
      <c r="X7" s="6">
        <f ca="1">IFERROR(__xludf.DUMMYFUNCTION("IMPORTRANGE(""https://docs.google.com/spreadsheets/d/12HtoRNFY5X90ARVwTZSazTzMJVTT_qZFXPicptcT0bg/edit#gid=381554019"",""P50!C7:C7"")"),8)</f>
        <v>8</v>
      </c>
      <c r="Y7" s="6">
        <f ca="1">IFERROR(__xludf.DUMMYFUNCTION("IMPORTRANGE(""https://docs.google.com/spreadsheets/d/12HtoRNFY5X90ARVwTZSazTzMJVTT_qZFXPicptcT0bg/edit#gid=381554019"",""P50!D7:D7"")"),7)</f>
        <v>7</v>
      </c>
      <c r="Z7" s="6">
        <f ca="1">IFERROR(__xludf.DUMMYFUNCTION("IMPORTRANGE(""https://docs.google.com/spreadsheets/d/12HtoRNFY5X90ARVwTZSazTzMJVTT_qZFXPicptcT0bg/edit#gid=381554019"",""P50!E7:E7"")"),9)</f>
        <v>9</v>
      </c>
      <c r="AA7" s="6">
        <f ca="1">IFERROR(__xludf.DUMMYFUNCTION("IMPORTRANGE(""https://docs.google.com/spreadsheets/d/12HtoRNFY5X90ARVwTZSazTzMJVTT_qZFXPicptcT0bg/edit#gid=381554019"",""P50!F7:F7"")"),8)</f>
        <v>8</v>
      </c>
      <c r="AC7" s="13">
        <v>175</v>
      </c>
      <c r="AD7" s="6">
        <f ca="1">IFERROR(__xludf.DUMMYFUNCTION("IMPORTRANGE(""https://docs.google.com/spreadsheets/d/1vIeXzcDIKQtYKxshH3mL8j3ytVuGP1MJeVl_qoGHRSE/edit#gid=381554019"",""P50!B7:B7"")"),6)</f>
        <v>6</v>
      </c>
      <c r="AE7" s="6">
        <f ca="1">IFERROR(__xludf.DUMMYFUNCTION("IMPORTRANGE(""https://docs.google.com/spreadsheets/d/1vIeXzcDIKQtYKxshH3mL8j3ytVuGP1MJeVl_qoGHRSE/edit#gid=381554019"",""P50!C7:C7"")"),6)</f>
        <v>6</v>
      </c>
      <c r="AF7" s="6">
        <f ca="1">IFERROR(__xludf.DUMMYFUNCTION("IMPORTRANGE(""https://docs.google.com/spreadsheets/d/1vIeXzcDIKQtYKxshH3mL8j3ytVuGP1MJeVl_qoGHRSE/edit#gid=381554019"",""P50!D7:D7"")"),5)</f>
        <v>5</v>
      </c>
      <c r="AG7" s="6">
        <f ca="1">IFERROR(__xludf.DUMMYFUNCTION("IMPORTRANGE(""https://docs.google.com/spreadsheets/d/1vIeXzcDIKQtYKxshH3mL8j3ytVuGP1MJeVl_qoGHRSE/edit#gid=381554019"",""P50!E7:E7"")"),6)</f>
        <v>6</v>
      </c>
      <c r="AH7" s="6">
        <f ca="1">IFERROR(__xludf.DUMMYFUNCTION("IMPORTRANGE(""https://docs.google.com/spreadsheets/d/1vIeXzcDIKQtYKxshH3mL8j3ytVuGP1MJeVl_qoGHRSE/edit#gid=381554019"",""P50!F7:F7"")"),6)</f>
        <v>6</v>
      </c>
    </row>
    <row r="8" spans="1:34" ht="18.75">
      <c r="A8" s="13">
        <v>227</v>
      </c>
      <c r="B8" s="6">
        <f ca="1">IFERROR(__xludf.DUMMYFUNCTION("IMPORTRANGE(""https://docs.google.com/spreadsheets/d/1DE2TZi0ZzoaTrcrwoDDXUxGjbFAplgA1Y807lojH3sc/edit#gid=207921682"",""P50!B8:B8"")"),6)</f>
        <v>6</v>
      </c>
      <c r="C8" s="6">
        <f ca="1">IFERROR(__xludf.DUMMYFUNCTION("IMPORTRANGE(""https://docs.google.com/spreadsheets/d/1DE2TZi0ZzoaTrcrwoDDXUxGjbFAplgA1Y807lojH3sc/edit#gid=207921682"",""P50!C8:C8"")"),6)</f>
        <v>6</v>
      </c>
      <c r="D8" s="6">
        <f ca="1">IFERROR(__xludf.DUMMYFUNCTION("IMPORTRANGE(""https://docs.google.com/spreadsheets/d/1DE2TZi0ZzoaTrcrwoDDXUxGjbFAplgA1Y807lojH3sc/edit#gid=207921682"",""P50!D8:D8"")"),6)</f>
        <v>6</v>
      </c>
      <c r="E8" s="6">
        <f ca="1">IFERROR(__xludf.DUMMYFUNCTION("IMPORTRANGE(""https://docs.google.com/spreadsheets/d/1DE2TZi0ZzoaTrcrwoDDXUxGjbFAplgA1Y807lojH3sc/edit#gid=207921682"",""P50!E8:E8"")"),7)</f>
        <v>7</v>
      </c>
      <c r="F8" s="6">
        <f ca="1">IFERROR(__xludf.DUMMYFUNCTION("IMPORTRANGE(""https://docs.google.com/spreadsheets/d/1DE2TZi0ZzoaTrcrwoDDXUxGjbFAplgA1Y807lojH3sc/edit#gid=207921682"",""P50!F8:F8"")"),7)</f>
        <v>7</v>
      </c>
      <c r="H8" s="13">
        <v>227</v>
      </c>
      <c r="I8" s="6">
        <f ca="1">IFERROR(__xludf.DUMMYFUNCTION("IMPORTRANGE(""https://docs.google.com/spreadsheets/d/1gi2jVGtOig0T_VuMzkDmVWBz8lK52kKuCS7STbR9e28/edit#gid=349400232"",""P50!B8:B8"")"),6)</f>
        <v>6</v>
      </c>
      <c r="K8" s="6">
        <f ca="1">IFERROR(__xludf.DUMMYFUNCTION("IMPORTRANGE(""https://docs.google.com/spreadsheets/d/1gi2jVGtOig0T_VuMzkDmVWBz8lK52kKuCS7STbR9e28/edit#gid=349400232"",""P50!C8:C8"")"),7)</f>
        <v>7</v>
      </c>
      <c r="L8" s="6">
        <f ca="1">IFERROR(__xludf.DUMMYFUNCTION("IMPORTRANGE(""https://docs.google.com/spreadsheets/d/1gi2jVGtOig0T_VuMzkDmVWBz8lK52kKuCS7STbR9e28/edit#gid=349400232"",""P50!E8:E8"")"),7)</f>
        <v>7</v>
      </c>
      <c r="M8" s="6">
        <f ca="1">IFERROR(__xludf.DUMMYFUNCTION("IMPORTRANGE(""https://docs.google.com/spreadsheets/d/1gi2jVGtOig0T_VuMzkDmVWBz8lK52kKuCS7STbR9e28/edit#gid=349400232"",""P50!F8:F8"")"),8)</f>
        <v>8</v>
      </c>
      <c r="O8" s="13">
        <v>227</v>
      </c>
      <c r="P8" s="6">
        <f ca="1">IFERROR(__xludf.DUMMYFUNCTION("IMPORTRANGE(""https://docs.google.com/spreadsheets/d/1mrAeX9JEhoJs2ZHEF4PozgrayXCrb5e6Q3lfOlWehQY/edit#gid=381554019"",""P50!B8:B8"")"),6)</f>
        <v>6</v>
      </c>
      <c r="Q8" s="6">
        <f ca="1">IFERROR(__xludf.DUMMYFUNCTION("IMPORTRANGE(""https://docs.google.com/spreadsheets/d/1mrAeX9JEhoJs2ZHEF4PozgrayXCrb5e6Q3lfOlWehQY/edit#gid=381554019"",""P50!C8:C8"")"),7)</f>
        <v>7</v>
      </c>
      <c r="R8" s="6">
        <f ca="1">IFERROR(__xludf.DUMMYFUNCTION("IMPORTRANGE(""https://docs.google.com/spreadsheets/d/1mrAeX9JEhoJs2ZHEF4PozgrayXCrb5e6Q3lfOlWehQY/edit#gid=381554019"",""P50!D6:D6"")"),8)</f>
        <v>8</v>
      </c>
      <c r="S8" s="6">
        <f ca="1">IFERROR(__xludf.DUMMYFUNCTION("IMPORTRANGE(""https://docs.google.com/spreadsheets/d/1mrAeX9JEhoJs2ZHEF4PozgrayXCrb5e6Q3lfOlWehQY/edit#gid=381554019"",""P50!E8:E8"")"),8)</f>
        <v>8</v>
      </c>
      <c r="T8" s="6">
        <f ca="1">IFERROR(__xludf.DUMMYFUNCTION("IMPORTRANGE(""https://docs.google.com/spreadsheets/d/1mrAeX9JEhoJs2ZHEF4PozgrayXCrb5e6Q3lfOlWehQY/edit#gid=381554019"",""P50!F8:F8"")"),7)</f>
        <v>7</v>
      </c>
      <c r="V8" s="13">
        <v>227</v>
      </c>
      <c r="W8" s="6">
        <f ca="1">IFERROR(__xludf.DUMMYFUNCTION("IMPORTRANGE(""https://docs.google.com/spreadsheets/d/12HtoRNFY5X90ARVwTZSazTzMJVTT_qZFXPicptcT0bg/edit#gid=381554019"",""P50!B8:B8"")"),7)</f>
        <v>7</v>
      </c>
      <c r="X8" s="6">
        <f ca="1">IFERROR(__xludf.DUMMYFUNCTION("IMPORTRANGE(""https://docs.google.com/spreadsheets/d/12HtoRNFY5X90ARVwTZSazTzMJVTT_qZFXPicptcT0bg/edit#gid=381554019"",""P50!C8:C8"")"),8)</f>
        <v>8</v>
      </c>
      <c r="Y8" s="6">
        <f ca="1">IFERROR(__xludf.DUMMYFUNCTION("IMPORTRANGE(""https://docs.google.com/spreadsheets/d/12HtoRNFY5X90ARVwTZSazTzMJVTT_qZFXPicptcT0bg/edit#gid=381554019"",""P50!D8:D8"")"),7)</f>
        <v>7</v>
      </c>
      <c r="Z8" s="6">
        <f ca="1">IFERROR(__xludf.DUMMYFUNCTION("IMPORTRANGE(""https://docs.google.com/spreadsheets/d/12HtoRNFY5X90ARVwTZSazTzMJVTT_qZFXPicptcT0bg/edit#gid=381554019"",""P50!E8:E8"")"),7)</f>
        <v>7</v>
      </c>
      <c r="AA8" s="6">
        <f ca="1">IFERROR(__xludf.DUMMYFUNCTION("IMPORTRANGE(""https://docs.google.com/spreadsheets/d/12HtoRNFY5X90ARVwTZSazTzMJVTT_qZFXPicptcT0bg/edit#gid=381554019"",""P50!F8:F8"")"),8)</f>
        <v>8</v>
      </c>
      <c r="AC8" s="13">
        <v>227</v>
      </c>
      <c r="AD8" s="6">
        <f ca="1">IFERROR(__xludf.DUMMYFUNCTION("IMPORTRANGE(""https://docs.google.com/spreadsheets/d/1vIeXzcDIKQtYKxshH3mL8j3ytVuGP1MJeVl_qoGHRSE/edit#gid=381554019"",""P50!B8:B8"")"),5)</f>
        <v>5</v>
      </c>
      <c r="AE8" s="6">
        <f ca="1">IFERROR(__xludf.DUMMYFUNCTION("IMPORTRANGE(""https://docs.google.com/spreadsheets/d/1vIeXzcDIKQtYKxshH3mL8j3ytVuGP1MJeVl_qoGHRSE/edit#gid=381554019"",""P50!C8:C8"")"),6)</f>
        <v>6</v>
      </c>
      <c r="AF8" s="6">
        <f ca="1">IFERROR(__xludf.DUMMYFUNCTION("IMPORTRANGE(""https://docs.google.com/spreadsheets/d/1vIeXzcDIKQtYKxshH3mL8j3ytVuGP1MJeVl_qoGHRSE/edit#gid=381554019"",""P50!D8:D8"")"),5)</f>
        <v>5</v>
      </c>
      <c r="AG8" s="6">
        <f ca="1">IFERROR(__xludf.DUMMYFUNCTION("IMPORTRANGE(""https://docs.google.com/spreadsheets/d/1vIeXzcDIKQtYKxshH3mL8j3ytVuGP1MJeVl_qoGHRSE/edit#gid=381554019"",""P50!E8:E8"")"),7)</f>
        <v>7</v>
      </c>
      <c r="AH8" s="6">
        <f ca="1">IFERROR(__xludf.DUMMYFUNCTION("IMPORTRANGE(""https://docs.google.com/spreadsheets/d/1vIeXzcDIKQtYKxshH3mL8j3ytVuGP1MJeVl_qoGHRSE/edit#gid=381554019"",""P50!F8:F8"")"),6)</f>
        <v>6</v>
      </c>
    </row>
    <row r="9" spans="1:34" ht="18.75">
      <c r="A9" s="13">
        <v>260</v>
      </c>
      <c r="B9" s="6">
        <f ca="1">IFERROR(__xludf.DUMMYFUNCTION("IMPORTRANGE(""https://docs.google.com/spreadsheets/d/1DE2TZi0ZzoaTrcrwoDDXUxGjbFAplgA1Y807lojH3sc/edit#gid=207921682"",""P50!B9:B9"")"),7)</f>
        <v>7</v>
      </c>
      <c r="C9" s="6">
        <f ca="1">IFERROR(__xludf.DUMMYFUNCTION("IMPORTRANGE(""https://docs.google.com/spreadsheets/d/1DE2TZi0ZzoaTrcrwoDDXUxGjbFAplgA1Y807lojH3sc/edit#gid=207921682"",""P50!C9:C9"")"),7)</f>
        <v>7</v>
      </c>
      <c r="D9" s="6">
        <f ca="1">IFERROR(__xludf.DUMMYFUNCTION("IMPORTRANGE(""https://docs.google.com/spreadsheets/d/1DE2TZi0ZzoaTrcrwoDDXUxGjbFAplgA1Y807lojH3sc/edit#gid=207921682"",""P50!D9:D9"")"),7)</f>
        <v>7</v>
      </c>
      <c r="E9" s="6">
        <f ca="1">IFERROR(__xludf.DUMMYFUNCTION("IMPORTRANGE(""https://docs.google.com/spreadsheets/d/1DE2TZi0ZzoaTrcrwoDDXUxGjbFAplgA1Y807lojH3sc/edit#gid=207921682"",""P50!E9:E9"")"),8)</f>
        <v>8</v>
      </c>
      <c r="F9" s="6">
        <f ca="1">IFERROR(__xludf.DUMMYFUNCTION("IMPORTRANGE(""https://docs.google.com/spreadsheets/d/1DE2TZi0ZzoaTrcrwoDDXUxGjbFAplgA1Y807lojH3sc/edit#gid=207921682"",""P50!F8:F8"")"),7)</f>
        <v>7</v>
      </c>
      <c r="H9" s="13">
        <v>260</v>
      </c>
      <c r="I9" s="6">
        <f ca="1">IFERROR(__xludf.DUMMYFUNCTION("IMPORTRANGE(""https://docs.google.com/spreadsheets/d/1gi2jVGtOig0T_VuMzkDmVWBz8lK52kKuCS7STbR9e28/edit#gid=349400232"",""P50!B9:B9"")"),7)</f>
        <v>7</v>
      </c>
      <c r="J9" s="6">
        <f ca="1">IFERROR(__xludf.DUMMYFUNCTION("IMPORTRANGE(""https://docs.google.com/spreadsheets/d/1gi2jVGtOig0T_VuMzkDmVWBz8lK52kKuCS7STbR9e28/edit#gid=349400232"",""P50!C9:C9"")"),7)</f>
        <v>7</v>
      </c>
      <c r="K9" s="6">
        <f ca="1">IFERROR(__xludf.DUMMYFUNCTION("IMPORTRANGE(""https://docs.google.com/spreadsheets/d/1gi2jVGtOig0T_VuMzkDmVWBz8lK52kKuCS7STbR9e28/edit#gid=349400232"",""P50!D9:D9"")"),8)</f>
        <v>8</v>
      </c>
      <c r="L9" s="6">
        <f ca="1">IFERROR(__xludf.DUMMYFUNCTION("IMPORTRANGE(""https://docs.google.com/spreadsheets/d/1gi2jVGtOig0T_VuMzkDmVWBz8lK52kKuCS7STbR9e28/edit#gid=349400232"",""P50!E9:E9"")"),7)</f>
        <v>7</v>
      </c>
      <c r="M9" s="6">
        <f ca="1">IFERROR(__xludf.DUMMYFUNCTION("IMPORTRANGE(""https://docs.google.com/spreadsheets/d/1gi2jVGtOig0T_VuMzkDmVWBz8lK52kKuCS7STbR9e28/edit#gid=349400232"",""P50!F9:F9"")"),8)</f>
        <v>8</v>
      </c>
      <c r="O9" s="13">
        <v>260</v>
      </c>
      <c r="P9" s="6">
        <f ca="1">IFERROR(__xludf.DUMMYFUNCTION("IMPORTRANGE(""https://docs.google.com/spreadsheets/d/1mrAeX9JEhoJs2ZHEF4PozgrayXCrb5e6Q3lfOlWehQY/edit#gid=381554019"",""P50!B9:B9"")"),6)</f>
        <v>6</v>
      </c>
      <c r="Q9" s="6">
        <f ca="1">IFERROR(__xludf.DUMMYFUNCTION("IMPORTRANGE(""https://docs.google.com/spreadsheets/d/1mrAeX9JEhoJs2ZHEF4PozgrayXCrb5e6Q3lfOlWehQY/edit#gid=381554019"",""P50!C9:C9"")"),8)</f>
        <v>8</v>
      </c>
      <c r="R9" s="14">
        <v>7</v>
      </c>
      <c r="S9" s="6">
        <f ca="1">IFERROR(__xludf.DUMMYFUNCTION("IMPORTRANGE(""https://docs.google.com/spreadsheets/d/1mrAeX9JEhoJs2ZHEF4PozgrayXCrb5e6Q3lfOlWehQY/edit#gid=381554019"",""P50!E9:E9"")"),8)</f>
        <v>8</v>
      </c>
      <c r="T9" s="6">
        <f ca="1">IFERROR(__xludf.DUMMYFUNCTION("IMPORTRANGE(""https://docs.google.com/spreadsheets/d/1mrAeX9JEhoJs2ZHEF4PozgrayXCrb5e6Q3lfOlWehQY/edit#gid=381554019"",""P50!F9:F9"")"),7)</f>
        <v>7</v>
      </c>
      <c r="V9" s="13">
        <v>260</v>
      </c>
      <c r="W9" s="6">
        <f ca="1">IFERROR(__xludf.DUMMYFUNCTION("IMPORTRANGE(""https://docs.google.com/spreadsheets/d/12HtoRNFY5X90ARVwTZSazTzMJVTT_qZFXPicptcT0bg/edit#gid=381554019"",""P50!B9:B9"")"),7)</f>
        <v>7</v>
      </c>
      <c r="X9" s="6">
        <f ca="1">IFERROR(__xludf.DUMMYFUNCTION("IMPORTRANGE(""https://docs.google.com/spreadsheets/d/12HtoRNFY5X90ARVwTZSazTzMJVTT_qZFXPicptcT0bg/edit#gid=381554019"",""P50!C9:C9"")"),8)</f>
        <v>8</v>
      </c>
      <c r="Y9" s="6">
        <f ca="1">IFERROR(__xludf.DUMMYFUNCTION("IMPORTRANGE(""https://docs.google.com/spreadsheets/d/12HtoRNFY5X90ARVwTZSazTzMJVTT_qZFXPicptcT0bg/edit#gid=381554019"",""P50!D9:D9"")"),6)</f>
        <v>6</v>
      </c>
      <c r="Z9" s="6">
        <f ca="1">IFERROR(__xludf.DUMMYFUNCTION("IMPORTRANGE(""https://docs.google.com/spreadsheets/d/12HtoRNFY5X90ARVwTZSazTzMJVTT_qZFXPicptcT0bg/edit#gid=381554019"",""P50!E9:E9"")"),8)</f>
        <v>8</v>
      </c>
      <c r="AA9" s="6">
        <f ca="1">IFERROR(__xludf.DUMMYFUNCTION("IMPORTRANGE(""https://docs.google.com/spreadsheets/d/12HtoRNFY5X90ARVwTZSazTzMJVTT_qZFXPicptcT0bg/edit#gid=381554019"",""P50!F9:F9"")"),8)</f>
        <v>8</v>
      </c>
      <c r="AC9" s="13">
        <v>260</v>
      </c>
      <c r="AD9" s="6">
        <f ca="1">IFERROR(__xludf.DUMMYFUNCTION("IMPORTRANGE(""https://docs.google.com/spreadsheets/d/1vIeXzcDIKQtYKxshH3mL8j3ytVuGP1MJeVl_qoGHRSE/edit#gid=381554019"",""P50!B9:B9"")"),6)</f>
        <v>6</v>
      </c>
      <c r="AE9" s="6">
        <f ca="1">IFERROR(__xludf.DUMMYFUNCTION("IMPORTRANGE(""https://docs.google.com/spreadsheets/d/1vIeXzcDIKQtYKxshH3mL8j3ytVuGP1MJeVl_qoGHRSE/edit#gid=381554019"",""P50!C9:C9"")"),6)</f>
        <v>6</v>
      </c>
      <c r="AF9" s="6">
        <f ca="1">IFERROR(__xludf.DUMMYFUNCTION("IMPORTRANGE(""https://docs.google.com/spreadsheets/d/1vIeXzcDIKQtYKxshH3mL8j3ytVuGP1MJeVl_qoGHRSE/edit#gid=381554019"",""P50!D9:D9"")"),5)</f>
        <v>5</v>
      </c>
      <c r="AG9" s="6">
        <f ca="1">IFERROR(__xludf.DUMMYFUNCTION("IMPORTRANGE(""https://docs.google.com/spreadsheets/d/1vIeXzcDIKQtYKxshH3mL8j3ytVuGP1MJeVl_qoGHRSE/edit#gid=381554019"",""P50!E9:E9"")"),6)</f>
        <v>6</v>
      </c>
      <c r="AH9" s="6">
        <f ca="1">IFERROR(__xludf.DUMMYFUNCTION("IMPORTRANGE(""https://docs.google.com/spreadsheets/d/1vIeXzcDIKQtYKxshH3mL8j3ytVuGP1MJeVl_qoGHRSE/edit#gid=381554019"",""P50!F9:F9"")"),6)</f>
        <v>6</v>
      </c>
    </row>
    <row r="10" spans="1:34" ht="18.75">
      <c r="A10" s="13">
        <v>197</v>
      </c>
      <c r="B10" s="6">
        <f ca="1">IFERROR(__xludf.DUMMYFUNCTION("IMPORTRANGE(""https://docs.google.com/spreadsheets/d/1DE2TZi0ZzoaTrcrwoDDXUxGjbFAplgA1Y807lojH3sc/edit#gid=207921682"",""P50!B10:B10"")"),5)</f>
        <v>5</v>
      </c>
      <c r="C10" s="6">
        <f ca="1">IFERROR(__xludf.DUMMYFUNCTION("IMPORTRANGE(""https://docs.google.com/spreadsheets/d/1DE2TZi0ZzoaTrcrwoDDXUxGjbFAplgA1Y807lojH3sc/edit#gid=207921682"",""P50!C10:C10"")"),6)</f>
        <v>6</v>
      </c>
      <c r="D10" s="6">
        <f ca="1">IFERROR(__xludf.DUMMYFUNCTION("IMPORTRANGE(""https://docs.google.com/spreadsheets/d/1DE2TZi0ZzoaTrcrwoDDXUxGjbFAplgA1Y807lojH3sc/edit#gid=207921682"",""P50!D10:D10"")"),6)</f>
        <v>6</v>
      </c>
      <c r="E10" s="6">
        <f ca="1">IFERROR(__xludf.DUMMYFUNCTION("IMPORTRANGE(""https://docs.google.com/spreadsheets/d/1DE2TZi0ZzoaTrcrwoDDXUxGjbFAplgA1Y807lojH3sc/edit#gid=207921682"",""P50!E10:E10"")"),7)</f>
        <v>7</v>
      </c>
      <c r="F10" s="6">
        <f ca="1">IFERROR(__xludf.DUMMYFUNCTION("IMPORTRANGE(""https://docs.google.com/spreadsheets/d/1DE2TZi0ZzoaTrcrwoDDXUxGjbFAplgA1Y807lojH3sc/edit#gid=207921682"",""P50!F8:F8"")"),7)</f>
        <v>7</v>
      </c>
      <c r="H10" s="13">
        <v>197</v>
      </c>
      <c r="I10" s="6">
        <f ca="1">IFERROR(__xludf.DUMMYFUNCTION("IMPORTRANGE(""https://docs.google.com/spreadsheets/d/1gi2jVGtOig0T_VuMzkDmVWBz8lK52kKuCS7STbR9e28/edit#gid=349400232"",""P50!B10:B10"")"),6)</f>
        <v>6</v>
      </c>
      <c r="J10" s="6">
        <f ca="1">IFERROR(__xludf.DUMMYFUNCTION("IMPORTRANGE(""https://docs.google.com/spreadsheets/d/1gi2jVGtOig0T_VuMzkDmVWBz8lK52kKuCS7STbR9e28/edit#gid=349400232"",""P50!C10:C10"")"),7)</f>
        <v>7</v>
      </c>
      <c r="K10" s="6">
        <f ca="1">IFERROR(__xludf.DUMMYFUNCTION("IMPORTRANGE(""https://docs.google.com/spreadsheets/d/1gi2jVGtOig0T_VuMzkDmVWBz8lK52kKuCS7STbR9e28/edit#gid=349400232"",""P50!D10:D10"")"),7)</f>
        <v>7</v>
      </c>
      <c r="L10" s="6">
        <f ca="1">IFERROR(__xludf.DUMMYFUNCTION("IMPORTRANGE(""https://docs.google.com/spreadsheets/d/1gi2jVGtOig0T_VuMzkDmVWBz8lK52kKuCS7STbR9e28/edit#gid=349400232"",""P50!E10:E10"")"),7)</f>
        <v>7</v>
      </c>
      <c r="M10" s="6">
        <f ca="1">IFERROR(__xludf.DUMMYFUNCTION("IMPORTRANGE(""https://docs.google.com/spreadsheets/d/1gi2jVGtOig0T_VuMzkDmVWBz8lK52kKuCS7STbR9e28/edit#gid=349400232"",""P50!F10:F10"")"),7)</f>
        <v>7</v>
      </c>
      <c r="O10" s="13">
        <v>197</v>
      </c>
      <c r="P10" s="6">
        <f ca="1">IFERROR(__xludf.DUMMYFUNCTION("IMPORTRANGE(""https://docs.google.com/spreadsheets/d/1mrAeX9JEhoJs2ZHEF4PozgrayXCrb5e6Q3lfOlWehQY/edit#gid=381554019"",""P50!B10:B10"")"),6)</f>
        <v>6</v>
      </c>
      <c r="Q10" s="6">
        <f ca="1">IFERROR(__xludf.DUMMYFUNCTION("IMPORTRANGE(""https://docs.google.com/spreadsheets/d/1mrAeX9JEhoJs2ZHEF4PozgrayXCrb5e6Q3lfOlWehQY/edit#gid=381554019"",""P50!C10:C10"")"),8)</f>
        <v>8</v>
      </c>
      <c r="R10" s="15">
        <v>8</v>
      </c>
      <c r="S10" s="6">
        <f ca="1">IFERROR(__xludf.DUMMYFUNCTION("IMPORTRANGE(""https://docs.google.com/spreadsheets/d/1mrAeX9JEhoJs2ZHEF4PozgrayXCrb5e6Q3lfOlWehQY/edit#gid=381554019"",""P50!E10:E10"")"),9)</f>
        <v>9</v>
      </c>
      <c r="T10" s="6">
        <f ca="1">IFERROR(__xludf.DUMMYFUNCTION("IMPORTRANGE(""https://docs.google.com/spreadsheets/d/1mrAeX9JEhoJs2ZHEF4PozgrayXCrb5e6Q3lfOlWehQY/edit#gid=381554019"",""P50!F10:F10"")"),8)</f>
        <v>8</v>
      </c>
      <c r="V10" s="13">
        <v>197</v>
      </c>
      <c r="W10" s="6">
        <f ca="1">IFERROR(__xludf.DUMMYFUNCTION("IMPORTRANGE(""https://docs.google.com/spreadsheets/d/12HtoRNFY5X90ARVwTZSazTzMJVTT_qZFXPicptcT0bg/edit#gid=381554019"",""P50!B10:B10"")"),8)</f>
        <v>8</v>
      </c>
      <c r="X10" s="6">
        <f ca="1">IFERROR(__xludf.DUMMYFUNCTION("IMPORTRANGE(""https://docs.google.com/spreadsheets/d/12HtoRNFY5X90ARVwTZSazTzMJVTT_qZFXPicptcT0bg/edit#gid=381554019"",""P50!C10:C10"")"),8)</f>
        <v>8</v>
      </c>
      <c r="Y10" s="6">
        <f ca="1">IFERROR(__xludf.DUMMYFUNCTION("IMPORTRANGE(""https://docs.google.com/spreadsheets/d/12HtoRNFY5X90ARVwTZSazTzMJVTT_qZFXPicptcT0bg/edit#gid=381554019"",""P50!D10:D10"")"),8)</f>
        <v>8</v>
      </c>
      <c r="Z10" s="6">
        <f ca="1">IFERROR(__xludf.DUMMYFUNCTION("IMPORTRANGE(""https://docs.google.com/spreadsheets/d/12HtoRNFY5X90ARVwTZSazTzMJVTT_qZFXPicptcT0bg/edit#gid=381554019"",""P50!E10:E10"")"),9)</f>
        <v>9</v>
      </c>
      <c r="AA10" s="6">
        <f ca="1">IFERROR(__xludf.DUMMYFUNCTION("IMPORTRANGE(""https://docs.google.com/spreadsheets/d/12HtoRNFY5X90ARVwTZSazTzMJVTT_qZFXPicptcT0bg/edit#gid=381554019"",""P50!F10:F10"")"),9)</f>
        <v>9</v>
      </c>
      <c r="AC10" s="13">
        <v>197</v>
      </c>
      <c r="AD10" s="6">
        <f ca="1">IFERROR(__xludf.DUMMYFUNCTION("IMPORTRANGE(""https://docs.google.com/spreadsheets/d/1vIeXzcDIKQtYKxshH3mL8j3ytVuGP1MJeVl_qoGHRSE/edit#gid=381554019"",""P50!B10:B10"")"),5)</f>
        <v>5</v>
      </c>
      <c r="AE10" s="6">
        <f ca="1">IFERROR(__xludf.DUMMYFUNCTION("IMPORTRANGE(""https://docs.google.com/spreadsheets/d/1vIeXzcDIKQtYKxshH3mL8j3ytVuGP1MJeVl_qoGHRSE/edit#gid=381554019"",""P50!C10:C10"")"),5)</f>
        <v>5</v>
      </c>
      <c r="AF10" s="6">
        <f ca="1">IFERROR(__xludf.DUMMYFUNCTION("IMPORTRANGE(""https://docs.google.com/spreadsheets/d/1vIeXzcDIKQtYKxshH3mL8j3ytVuGP1MJeVl_qoGHRSE/edit#gid=381554019"",""P50!D10:D10"")"),5)</f>
        <v>5</v>
      </c>
      <c r="AG10" s="6">
        <f ca="1">IFERROR(__xludf.DUMMYFUNCTION("IMPORTRANGE(""https://docs.google.com/spreadsheets/d/1vIeXzcDIKQtYKxshH3mL8j3ytVuGP1MJeVl_qoGHRSE/edit#gid=381554019"",""P50!E10:E10"")"),6)</f>
        <v>6</v>
      </c>
      <c r="AH10" s="6">
        <f ca="1">IFERROR(__xludf.DUMMYFUNCTION("IMPORTRANGE(""https://docs.google.com/spreadsheets/d/1vIeXzcDIKQtYKxshH3mL8j3ytVuGP1MJeVl_qoGHRSE/edit#gid=381554019"",""P50!F10:F10"")"),6)</f>
        <v>6</v>
      </c>
    </row>
    <row r="11" spans="1:34" ht="18.75">
      <c r="A11" s="13">
        <v>1432</v>
      </c>
      <c r="B11" s="6">
        <f ca="1">IFERROR(__xludf.DUMMYFUNCTION("IMPORTRANGE(""https://docs.google.com/spreadsheets/d/1DE2TZi0ZzoaTrcrwoDDXUxGjbFAplgA1Y807lojH3sc/edit#gid=207921682"",""P50!B11:B11"")"),4)</f>
        <v>4</v>
      </c>
      <c r="C11" s="6">
        <f ca="1">IFERROR(__xludf.DUMMYFUNCTION("IMPORTRANGE(""https://docs.google.com/spreadsheets/d/1DE2TZi0ZzoaTrcrwoDDXUxGjbFAplgA1Y807lojH3sc/edit#gid=207921682"",""P50!C11:C11"")"),5)</f>
        <v>5</v>
      </c>
      <c r="D11" s="6">
        <f ca="1">IFERROR(__xludf.DUMMYFUNCTION("IMPORTRANGE(""https://docs.google.com/spreadsheets/d/1DE2TZi0ZzoaTrcrwoDDXUxGjbFAplgA1Y807lojH3sc/edit#gid=207921682"",""P50!D11:D11"")"),5)</f>
        <v>5</v>
      </c>
      <c r="E11" s="6">
        <f ca="1">IFERROR(__xludf.DUMMYFUNCTION("IMPORTRANGE(""https://docs.google.com/spreadsheets/d/1DE2TZi0ZzoaTrcrwoDDXUxGjbFAplgA1Y807lojH3sc/edit#gid=207921682"",""P50!E11:E11"")"),6)</f>
        <v>6</v>
      </c>
      <c r="F11" s="6">
        <f ca="1">IFERROR(__xludf.DUMMYFUNCTION("IMPORTRANGE(""https://docs.google.com/spreadsheets/d/1DE2TZi0ZzoaTrcrwoDDXUxGjbFAplgA1Y807lojH3sc/edit#gid=207921682"",""P50!F8:F8"")"),7)</f>
        <v>7</v>
      </c>
      <c r="H11" s="13">
        <v>1432</v>
      </c>
      <c r="I11" s="6">
        <f ca="1">IFERROR(__xludf.DUMMYFUNCTION("IMPORTRANGE(""https://docs.google.com/spreadsheets/d/1gi2jVGtOig0T_VuMzkDmVWBz8lK52kKuCS7STbR9e28/edit#gid=349400232"",""P50!B11:B11"")"),5)</f>
        <v>5</v>
      </c>
      <c r="J11" s="6">
        <f ca="1">IFERROR(__xludf.DUMMYFUNCTION("IMPORTRANGE(""https://docs.google.com/spreadsheets/d/1gi2jVGtOig0T_VuMzkDmVWBz8lK52kKuCS7STbR9e28/edit#gid=349400232"",""P50!C11:C11"")"),6)</f>
        <v>6</v>
      </c>
      <c r="K11" s="6">
        <f ca="1">IFERROR(__xludf.DUMMYFUNCTION("IMPORTRANGE(""https://docs.google.com/spreadsheets/d/1gi2jVGtOig0T_VuMzkDmVWBz8lK52kKuCS7STbR9e28/edit#gid=349400232"",""P50!D11:D11"")"),7)</f>
        <v>7</v>
      </c>
      <c r="L11" s="6">
        <f ca="1">IFERROR(__xludf.DUMMYFUNCTION("IMPORTRANGE(""https://docs.google.com/spreadsheets/d/1gi2jVGtOig0T_VuMzkDmVWBz8lK52kKuCS7STbR9e28/edit#gid=349400232"",""P50!E11:E11"")"),8)</f>
        <v>8</v>
      </c>
      <c r="M11" s="6">
        <f ca="1">IFERROR(__xludf.DUMMYFUNCTION("IMPORTRANGE(""https://docs.google.com/spreadsheets/d/1gi2jVGtOig0T_VuMzkDmVWBz8lK52kKuCS7STbR9e28/edit#gid=349400232"",""P50!F11:F11"")"),7)</f>
        <v>7</v>
      </c>
      <c r="O11" s="13">
        <v>1432</v>
      </c>
      <c r="P11" s="6">
        <f ca="1">IFERROR(__xludf.DUMMYFUNCTION("IMPORTRANGE(""https://docs.google.com/spreadsheets/d/1mrAeX9JEhoJs2ZHEF4PozgrayXCrb5e6Q3lfOlWehQY/edit#gid=381554019"",""P50!B11:B11"")"),6)</f>
        <v>6</v>
      </c>
      <c r="Q11" s="6">
        <f ca="1">IFERROR(__xludf.DUMMYFUNCTION("IMPORTRANGE(""https://docs.google.com/spreadsheets/d/1mrAeX9JEhoJs2ZHEF4PozgrayXCrb5e6Q3lfOlWehQY/edit#gid=381554019"",""P50!C11:C11"")"),6)</f>
        <v>6</v>
      </c>
      <c r="R11" s="15">
        <v>6</v>
      </c>
      <c r="S11" s="6">
        <f ca="1">IFERROR(__xludf.DUMMYFUNCTION("IMPORTRANGE(""https://docs.google.com/spreadsheets/d/1mrAeX9JEhoJs2ZHEF4PozgrayXCrb5e6Q3lfOlWehQY/edit#gid=381554019"",""P50!E11:E11"")"),7)</f>
        <v>7</v>
      </c>
      <c r="T11" s="6">
        <f ca="1">IFERROR(__xludf.DUMMYFUNCTION("IMPORTRANGE(""https://docs.google.com/spreadsheets/d/1mrAeX9JEhoJs2ZHEF4PozgrayXCrb5e6Q3lfOlWehQY/edit#gid=381554019"",""P50!F11:F11"")"),6)</f>
        <v>6</v>
      </c>
      <c r="V11" s="13">
        <v>1432</v>
      </c>
      <c r="W11" s="6">
        <f ca="1">IFERROR(__xludf.DUMMYFUNCTION("IMPORTRANGE(""https://docs.google.com/spreadsheets/d/12HtoRNFY5X90ARVwTZSazTzMJVTT_qZFXPicptcT0bg/edit#gid=381554019"",""P50!B11:B11"")"),6)</f>
        <v>6</v>
      </c>
      <c r="X11" s="6">
        <f ca="1">IFERROR(__xludf.DUMMYFUNCTION("IMPORTRANGE(""https://docs.google.com/spreadsheets/d/12HtoRNFY5X90ARVwTZSazTzMJVTT_qZFXPicptcT0bg/edit#gid=381554019"",""P50!C11:C11"")"),6)</f>
        <v>6</v>
      </c>
      <c r="Y11" s="6">
        <f ca="1">IFERROR(__xludf.DUMMYFUNCTION("IMPORTRANGE(""https://docs.google.com/spreadsheets/d/12HtoRNFY5X90ARVwTZSazTzMJVTT_qZFXPicptcT0bg/edit#gid=381554019"",""P50!D11:D11"")"),6)</f>
        <v>6</v>
      </c>
      <c r="Z11" s="6">
        <f ca="1">IFERROR(__xludf.DUMMYFUNCTION("IMPORTRANGE(""https://docs.google.com/spreadsheets/d/12HtoRNFY5X90ARVwTZSazTzMJVTT_qZFXPicptcT0bg/edit#gid=381554019"",""P50!E11:E11"")"),7)</f>
        <v>7</v>
      </c>
      <c r="AA11" s="6">
        <f ca="1">IFERROR(__xludf.DUMMYFUNCTION("IMPORTRANGE(""https://docs.google.com/spreadsheets/d/12HtoRNFY5X90ARVwTZSazTzMJVTT_qZFXPicptcT0bg/edit#gid=381554019"",""P50!F11:F11"")"),7)</f>
        <v>7</v>
      </c>
      <c r="AC11" s="13">
        <v>1432</v>
      </c>
      <c r="AD11" s="6">
        <f ca="1">IFERROR(__xludf.DUMMYFUNCTION("IMPORTRANGE(""https://docs.google.com/spreadsheets/d/1vIeXzcDIKQtYKxshH3mL8j3ytVuGP1MJeVl_qoGHRSE/edit#gid=381554019"",""P50!B11:B11"")"),5)</f>
        <v>5</v>
      </c>
      <c r="AE11" s="6">
        <f ca="1">IFERROR(__xludf.DUMMYFUNCTION("IMPORTRANGE(""https://docs.google.com/spreadsheets/d/1vIeXzcDIKQtYKxshH3mL8j3ytVuGP1MJeVl_qoGHRSE/edit#gid=381554019"",""P50!C11:C11"")"),5)</f>
        <v>5</v>
      </c>
      <c r="AF11" s="6">
        <f ca="1">IFERROR(__xludf.DUMMYFUNCTION("IMPORTRANGE(""https://docs.google.com/spreadsheets/d/1vIeXzcDIKQtYKxshH3mL8j3ytVuGP1MJeVl_qoGHRSE/edit#gid=381554019"",""P50!D11:D11"")"),5)</f>
        <v>5</v>
      </c>
      <c r="AG11" s="6">
        <f ca="1">IFERROR(__xludf.DUMMYFUNCTION("IMPORTRANGE(""https://docs.google.com/spreadsheets/d/1vIeXzcDIKQtYKxshH3mL8j3ytVuGP1MJeVl_qoGHRSE/edit#gid=381554019"",""P50!E11:E11"")"),5)</f>
        <v>5</v>
      </c>
      <c r="AH11" s="6">
        <f ca="1">IFERROR(__xludf.DUMMYFUNCTION("IMPORTRANGE(""https://docs.google.com/spreadsheets/d/1vIeXzcDIKQtYKxshH3mL8j3ytVuGP1MJeVl_qoGHRSE/edit#gid=381554019"",""P50!F11:F11"")"),5)</f>
        <v>5</v>
      </c>
    </row>
    <row r="12" spans="1:34" ht="18.75">
      <c r="A12" s="29" t="s">
        <v>13</v>
      </c>
      <c r="B12" s="30"/>
      <c r="C12" s="30"/>
      <c r="D12" s="30"/>
      <c r="E12" s="30"/>
      <c r="F12" s="31"/>
      <c r="H12" s="29" t="s">
        <v>13</v>
      </c>
      <c r="I12" s="30"/>
      <c r="J12" s="30"/>
      <c r="K12" s="30"/>
      <c r="L12" s="30"/>
      <c r="M12" s="31"/>
      <c r="O12" s="29" t="s">
        <v>13</v>
      </c>
      <c r="P12" s="30"/>
      <c r="Q12" s="30"/>
      <c r="R12" s="30"/>
      <c r="S12" s="30"/>
      <c r="T12" s="31"/>
      <c r="V12" s="29" t="s">
        <v>13</v>
      </c>
      <c r="W12" s="30"/>
      <c r="X12" s="30"/>
      <c r="Y12" s="30"/>
      <c r="Z12" s="30"/>
      <c r="AA12" s="31"/>
      <c r="AC12" s="29" t="s">
        <v>13</v>
      </c>
      <c r="AD12" s="30"/>
      <c r="AE12" s="30"/>
      <c r="AF12" s="30"/>
      <c r="AG12" s="30"/>
      <c r="AH12" s="31"/>
    </row>
    <row r="13" spans="1:34" ht="18.75">
      <c r="A13" s="8"/>
      <c r="B13" s="9"/>
      <c r="C13" s="9"/>
      <c r="D13" s="9"/>
      <c r="E13" s="9"/>
      <c r="F13" s="9"/>
      <c r="H13" s="8"/>
      <c r="I13" s="9"/>
      <c r="J13" s="9"/>
      <c r="K13" s="9"/>
      <c r="L13" s="9"/>
      <c r="M13" s="9"/>
      <c r="O13" s="8"/>
      <c r="P13" s="9"/>
      <c r="Q13" s="9"/>
      <c r="R13" s="9"/>
      <c r="S13" s="9"/>
      <c r="T13" s="9"/>
      <c r="V13" s="8"/>
      <c r="W13" s="9"/>
      <c r="X13" s="9"/>
      <c r="Y13" s="9"/>
      <c r="Z13" s="9"/>
      <c r="AA13" s="9"/>
      <c r="AC13" s="8"/>
      <c r="AD13" s="9"/>
      <c r="AE13" s="9"/>
      <c r="AF13" s="9"/>
      <c r="AG13" s="9"/>
      <c r="AH13" s="9"/>
    </row>
    <row r="14" spans="1:34" ht="18.75">
      <c r="A14" s="32" t="s">
        <v>14</v>
      </c>
      <c r="B14" s="24"/>
      <c r="C14" s="24"/>
      <c r="D14" s="24"/>
      <c r="E14" s="24"/>
      <c r="F14" s="25"/>
      <c r="H14" s="32" t="s">
        <v>14</v>
      </c>
      <c r="I14" s="24"/>
      <c r="J14" s="24"/>
      <c r="K14" s="24"/>
      <c r="L14" s="24"/>
      <c r="M14" s="25"/>
      <c r="O14" s="32" t="s">
        <v>14</v>
      </c>
      <c r="P14" s="24"/>
      <c r="Q14" s="24"/>
      <c r="R14" s="24"/>
      <c r="S14" s="24"/>
      <c r="T14" s="25"/>
      <c r="V14" s="32" t="s">
        <v>14</v>
      </c>
      <c r="W14" s="24"/>
      <c r="X14" s="24"/>
      <c r="Y14" s="24"/>
      <c r="Z14" s="24"/>
      <c r="AA14" s="25"/>
      <c r="AC14" s="32" t="s">
        <v>14</v>
      </c>
      <c r="AD14" s="24"/>
      <c r="AE14" s="24"/>
      <c r="AF14" s="24"/>
      <c r="AG14" s="24"/>
      <c r="AH14" s="25"/>
    </row>
    <row r="15" spans="1:34">
      <c r="A15" s="39"/>
      <c r="B15" s="40"/>
      <c r="C15" s="40"/>
      <c r="D15" s="40"/>
      <c r="E15" s="40"/>
      <c r="F15" s="41"/>
      <c r="H15" s="33"/>
      <c r="I15" s="34"/>
      <c r="J15" s="34"/>
      <c r="K15" s="34"/>
      <c r="L15" s="34"/>
      <c r="M15" s="35"/>
      <c r="O15" s="33"/>
      <c r="P15" s="34"/>
      <c r="Q15" s="34"/>
      <c r="R15" s="34"/>
      <c r="S15" s="34"/>
      <c r="T15" s="35"/>
      <c r="V15" s="33"/>
      <c r="W15" s="34"/>
      <c r="X15" s="34"/>
      <c r="Y15" s="34"/>
      <c r="Z15" s="34"/>
      <c r="AA15" s="35"/>
      <c r="AC15" s="33"/>
      <c r="AD15" s="34"/>
      <c r="AE15" s="34"/>
      <c r="AF15" s="34"/>
      <c r="AG15" s="34"/>
      <c r="AH15" s="35"/>
    </row>
    <row r="16" spans="1:34">
      <c r="A16" s="36"/>
      <c r="B16" s="37"/>
      <c r="C16" s="37"/>
      <c r="D16" s="37"/>
      <c r="E16" s="37"/>
      <c r="F16" s="38"/>
      <c r="H16" s="36"/>
      <c r="I16" s="37"/>
      <c r="J16" s="37"/>
      <c r="K16" s="37"/>
      <c r="L16" s="37"/>
      <c r="M16" s="38"/>
      <c r="O16" s="36"/>
      <c r="P16" s="37"/>
      <c r="Q16" s="37"/>
      <c r="R16" s="37"/>
      <c r="S16" s="37"/>
      <c r="T16" s="38"/>
      <c r="V16" s="36"/>
      <c r="W16" s="37"/>
      <c r="X16" s="37"/>
      <c r="Y16" s="37"/>
      <c r="Z16" s="37"/>
      <c r="AA16" s="38"/>
      <c r="AC16" s="36"/>
      <c r="AD16" s="37"/>
      <c r="AE16" s="37"/>
      <c r="AF16" s="37"/>
      <c r="AG16" s="37"/>
      <c r="AH16" s="38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sortState xmlns:xlrd2="http://schemas.microsoft.com/office/spreadsheetml/2017/richdata2" ref="AH20:AH25">
    <sortCondition ref="AH20:AH25"/>
  </sortState>
  <mergeCells count="30">
    <mergeCell ref="AC14:AH14"/>
    <mergeCell ref="A15:F16"/>
    <mergeCell ref="H15:M16"/>
    <mergeCell ref="O15:T16"/>
    <mergeCell ref="AC15:AH16"/>
    <mergeCell ref="V14:AA14"/>
    <mergeCell ref="V15:AA16"/>
    <mergeCell ref="A14:F14"/>
    <mergeCell ref="H14:M14"/>
    <mergeCell ref="O14:T14"/>
    <mergeCell ref="V12:AA12"/>
    <mergeCell ref="AC12:AH12"/>
    <mergeCell ref="A2:F2"/>
    <mergeCell ref="A3:F3"/>
    <mergeCell ref="H3:M3"/>
    <mergeCell ref="O3:T3"/>
    <mergeCell ref="A12:F12"/>
    <mergeCell ref="H12:M12"/>
    <mergeCell ref="O12:T12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H998"/>
  <sheetViews>
    <sheetView topLeftCell="W1" workbookViewId="0">
      <selection activeCell="AK1" sqref="AK1:AM1048576"/>
    </sheetView>
  </sheetViews>
  <sheetFormatPr defaultColWidth="14.42578125" defaultRowHeight="15" customHeight="1"/>
  <cols>
    <col min="1" max="1" width="20.42578125" customWidth="1"/>
    <col min="2" max="2" width="13.28515625" customWidth="1"/>
    <col min="3" max="3" width="18" customWidth="1"/>
    <col min="4" max="4" width="16.85546875" customWidth="1"/>
    <col min="5" max="5" width="18" customWidth="1"/>
    <col min="6" max="6" width="23.42578125" customWidth="1"/>
    <col min="7" max="7" width="12.42578125" customWidth="1"/>
    <col min="8" max="8" width="17.5703125" customWidth="1"/>
    <col min="9" max="9" width="13.28515625" customWidth="1"/>
    <col min="10" max="10" width="18" customWidth="1"/>
    <col min="11" max="11" width="16.85546875" customWidth="1"/>
    <col min="12" max="12" width="18" customWidth="1"/>
    <col min="13" max="13" width="23.42578125" customWidth="1"/>
    <col min="14" max="14" width="13.28515625" customWidth="1"/>
    <col min="15" max="15" width="18.42578125" customWidth="1"/>
    <col min="16" max="16" width="13.28515625" customWidth="1"/>
    <col min="17" max="17" width="18" customWidth="1"/>
    <col min="18" max="18" width="16.85546875" customWidth="1"/>
    <col min="19" max="19" width="18" customWidth="1"/>
    <col min="20" max="20" width="23.42578125" customWidth="1"/>
    <col min="21" max="21" width="11.7109375" customWidth="1"/>
    <col min="22" max="22" width="20.140625" customWidth="1"/>
    <col min="23" max="23" width="13.28515625" customWidth="1"/>
    <col min="24" max="24" width="18" customWidth="1"/>
    <col min="25" max="25" width="16.85546875" customWidth="1"/>
    <col min="26" max="26" width="18" customWidth="1"/>
    <col min="27" max="27" width="23.42578125" customWidth="1"/>
    <col min="28" max="28" width="8.85546875" customWidth="1"/>
    <col min="29" max="29" width="17.7109375" customWidth="1"/>
    <col min="30" max="30" width="13.28515625" customWidth="1"/>
    <col min="31" max="31" width="18" customWidth="1"/>
    <col min="32" max="32" width="16.85546875" customWidth="1"/>
    <col min="33" max="33" width="18" customWidth="1"/>
    <col min="34" max="34" width="23.42578125" customWidth="1"/>
    <col min="35" max="49" width="8.85546875" customWidth="1"/>
  </cols>
  <sheetData>
    <row r="1" spans="1:34" ht="26.25">
      <c r="A1" s="28" t="s">
        <v>39</v>
      </c>
      <c r="B1" s="24"/>
      <c r="C1" s="24"/>
      <c r="D1" s="24"/>
      <c r="E1" s="24"/>
      <c r="F1" s="25"/>
      <c r="H1" s="28" t="s">
        <v>39</v>
      </c>
      <c r="I1" s="24"/>
      <c r="J1" s="24"/>
      <c r="K1" s="24"/>
      <c r="L1" s="24"/>
      <c r="M1" s="25"/>
      <c r="O1" s="28" t="s">
        <v>39</v>
      </c>
      <c r="P1" s="24"/>
      <c r="Q1" s="24"/>
      <c r="R1" s="24"/>
      <c r="S1" s="24"/>
      <c r="T1" s="25"/>
      <c r="V1" s="28" t="s">
        <v>39</v>
      </c>
      <c r="W1" s="24"/>
      <c r="X1" s="24"/>
      <c r="Y1" s="24"/>
      <c r="Z1" s="24"/>
      <c r="AA1" s="25"/>
      <c r="AC1" s="28" t="s">
        <v>39</v>
      </c>
      <c r="AD1" s="24"/>
      <c r="AE1" s="24"/>
      <c r="AF1" s="24"/>
      <c r="AG1" s="24"/>
      <c r="AH1" s="25"/>
    </row>
    <row r="2" spans="1:34" ht="42.75" customHeight="1">
      <c r="A2" s="26" t="s">
        <v>40</v>
      </c>
      <c r="B2" s="24"/>
      <c r="C2" s="24"/>
      <c r="D2" s="24"/>
      <c r="E2" s="24"/>
      <c r="F2" s="25"/>
      <c r="H2" s="26" t="s">
        <v>40</v>
      </c>
      <c r="I2" s="24"/>
      <c r="J2" s="24"/>
      <c r="K2" s="24"/>
      <c r="L2" s="24"/>
      <c r="M2" s="25"/>
      <c r="O2" s="26" t="s">
        <v>40</v>
      </c>
      <c r="P2" s="24"/>
      <c r="Q2" s="24"/>
      <c r="R2" s="24"/>
      <c r="S2" s="24"/>
      <c r="T2" s="25"/>
      <c r="V2" s="26" t="s">
        <v>40</v>
      </c>
      <c r="W2" s="24"/>
      <c r="X2" s="24"/>
      <c r="Y2" s="24"/>
      <c r="Z2" s="24"/>
      <c r="AA2" s="25"/>
      <c r="AC2" s="26" t="s">
        <v>40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9.5">
      <c r="A6" s="16">
        <v>275</v>
      </c>
      <c r="B6" s="6">
        <f ca="1">IFERROR(__xludf.DUMMYFUNCTION("IMPORTRANGE(""https://docs.google.com/spreadsheets/d/1DE2TZi0ZzoaTrcrwoDDXUxGjbFAplgA1Y807lojH3sc/edit#gid=207921682"",""P51!B6:B6"")"),5)</f>
        <v>5</v>
      </c>
      <c r="C6" s="6">
        <f ca="1">IFERROR(__xludf.DUMMYFUNCTION("IMPORTRANGE(""https://docs.google.com/spreadsheets/d/1DE2TZi0ZzoaTrcrwoDDXUxGjbFAplgA1Y807lojH3sc/edit#gid=207921682"",""P51!C6:C6"")"),5)</f>
        <v>5</v>
      </c>
      <c r="D6" s="6">
        <f ca="1">IFERROR(__xludf.DUMMYFUNCTION("IMPORTRANGE(""https://docs.google.com/spreadsheets/d/1DE2TZi0ZzoaTrcrwoDDXUxGjbFAplgA1Y807lojH3sc/edit#gid=207921682"",""P51!D6:D6"")"),6)</f>
        <v>6</v>
      </c>
      <c r="E6" s="6">
        <f ca="1">IFERROR(__xludf.DUMMYFUNCTION("IMPORTRANGE(""https://docs.google.com/spreadsheets/d/1DE2TZi0ZzoaTrcrwoDDXUxGjbFAplgA1Y807lojH3sc/edit#gid=207921682"",""P51!E6:E6"")"),6)</f>
        <v>6</v>
      </c>
      <c r="F6" s="6">
        <f ca="1">IFERROR(__xludf.DUMMYFUNCTION("IMPORTRANGE(""https://docs.google.com/spreadsheets/d/1DE2TZi0ZzoaTrcrwoDDXUxGjbFAplgA1Y807lojH3sc/edit#gid=207921682"",""P51!F6:F6"")"),5)</f>
        <v>5</v>
      </c>
      <c r="H6" s="16">
        <v>275</v>
      </c>
      <c r="I6" s="6">
        <f ca="1">IFERROR(__xludf.DUMMYFUNCTION("IMPORTRANGE(""https://docs.google.com/spreadsheets/d/1gi2jVGtOig0T_VuMzkDmVWBz8lK52kKuCS7STbR9e28/edit#gid=349400232"",""P51!B6:B6"")"),6)</f>
        <v>6</v>
      </c>
      <c r="J6" s="6">
        <f ca="1">IFERROR(__xludf.DUMMYFUNCTION("IMPORTRANGE(""https://docs.google.com/spreadsheets/d/1gi2jVGtOig0T_VuMzkDmVWBz8lK52kKuCS7STbR9e28/edit#gid=349400232"",""P51!C6:C6"")"),7)</f>
        <v>7</v>
      </c>
      <c r="K6" s="6">
        <f ca="1">IFERROR(__xludf.DUMMYFUNCTION("IMPORTRANGE(""https://docs.google.com/spreadsheets/d/1gi2jVGtOig0T_VuMzkDmVWBz8lK52kKuCS7STbR9e28/edit#gid=349400232"",""P51!D6:D6"")"),6)</f>
        <v>6</v>
      </c>
      <c r="L6" s="6">
        <f ca="1">IFERROR(__xludf.DUMMYFUNCTION("IMPORTRANGE(""https://docs.google.com/spreadsheets/d/1gi2jVGtOig0T_VuMzkDmVWBz8lK52kKuCS7STbR9e28/edit#gid=349400232"",""P51!E6:E6"")"),7)</f>
        <v>7</v>
      </c>
      <c r="M6" s="6">
        <f ca="1">IFERROR(__xludf.DUMMYFUNCTION("IMPORTRANGE(""https://docs.google.com/spreadsheets/d/1gi2jVGtOig0T_VuMzkDmVWBz8lK52kKuCS7STbR9e28/edit#gid=349400232"",""P51!F6:F6"")"),7)</f>
        <v>7</v>
      </c>
      <c r="O6" s="16">
        <v>275</v>
      </c>
      <c r="P6" s="6">
        <f ca="1">IFERROR(__xludf.DUMMYFUNCTION("IMPORTRANGE(""https://docs.google.com/spreadsheets/d/1mrAeX9JEhoJs2ZHEF4PozgrayXCrb5e6Q3lfOlWehQY/edit#gid=381554019"",""P51!B6:B6"")"),6)</f>
        <v>6</v>
      </c>
      <c r="Q6" s="6">
        <f ca="1">IFERROR(__xludf.DUMMYFUNCTION("IMPORTRANGE(""https://docs.google.com/spreadsheets/d/1mrAeX9JEhoJs2ZHEF4PozgrayXCrb5e6Q3lfOlWehQY/edit#gid=381554019"",""P51!C6:C6"")"),6)</f>
        <v>6</v>
      </c>
      <c r="R6" s="6">
        <f ca="1">IFERROR(__xludf.DUMMYFUNCTION("IMPORTRANGE(""https://docs.google.com/spreadsheets/d/1mrAeX9JEhoJs2ZHEF4PozgrayXCrb5e6Q3lfOlWehQY/edit#gid=381554019"",""P51!D6:D6"")"),7)</f>
        <v>7</v>
      </c>
      <c r="S6" s="6">
        <f ca="1">IFERROR(__xludf.DUMMYFUNCTION("IMPORTRANGE(""https://docs.google.com/spreadsheets/d/1mrAeX9JEhoJs2ZHEF4PozgrayXCrb5e6Q3lfOlWehQY/edit#gid=381554019"",""P51!E6:E6"")"),7)</f>
        <v>7</v>
      </c>
      <c r="T6" s="6">
        <f ca="1">IFERROR(__xludf.DUMMYFUNCTION("IMPORTRANGE(""https://docs.google.com/spreadsheets/d/1mrAeX9JEhoJs2ZHEF4PozgrayXCrb5e6Q3lfOlWehQY/edit#gid=381554019"",""P51!F6:F6"")"),6)</f>
        <v>6</v>
      </c>
      <c r="V6" s="17">
        <v>275</v>
      </c>
      <c r="W6" s="6">
        <f ca="1">IFERROR(__xludf.DUMMYFUNCTION("IMPORTRANGE(""https://docs.google.com/spreadsheets/d/12HtoRNFY5X90ARVwTZSazTzMJVTT_qZFXPicptcT0bg/edit#gid=381554019"",""P51!B6:B6"")"),5)</f>
        <v>5</v>
      </c>
      <c r="X6" s="6">
        <f ca="1">IFERROR(__xludf.DUMMYFUNCTION("IMPORTRANGE(""https://docs.google.com/spreadsheets/d/12HtoRNFY5X90ARVwTZSazTzMJVTT_qZFXPicptcT0bg/edit#gid=381554019"",""P51!C6:C6"")"),6)</f>
        <v>6</v>
      </c>
      <c r="Y6" s="6">
        <f ca="1">IFERROR(__xludf.DUMMYFUNCTION("IMPORTRANGE(""https://docs.google.com/spreadsheets/d/12HtoRNFY5X90ARVwTZSazTzMJVTT_qZFXPicptcT0bg/edit#gid=381554019"",""P51!D6:D6"")"),6)</f>
        <v>6</v>
      </c>
      <c r="Z6" s="6">
        <f ca="1">IFERROR(__xludf.DUMMYFUNCTION("IMPORTRANGE(""https://docs.google.com/spreadsheets/d/12HtoRNFY5X90ARVwTZSazTzMJVTT_qZFXPicptcT0bg/edit#gid=381554019"",""P51!E6:E6"")"),7)</f>
        <v>7</v>
      </c>
      <c r="AA6" s="6">
        <f ca="1">IFERROR(__xludf.DUMMYFUNCTION("IMPORTRANGE(""https://docs.google.com/spreadsheets/d/12HtoRNFY5X90ARVwTZSazTzMJVTT_qZFXPicptcT0bg/edit#gid=381554019"",""P51!F6:F6"")"),7)</f>
        <v>7</v>
      </c>
      <c r="AC6" s="16">
        <v>275</v>
      </c>
      <c r="AD6" s="6">
        <f ca="1">IFERROR(__xludf.DUMMYFUNCTION("IMPORTRANGE(""https://docs.google.com/spreadsheets/d/1vIeXzcDIKQtYKxshH3mL8j3ytVuGP1MJeVl_qoGHRSE/edit#gid=381554019"",""P51!B6:B6"")"),5)</f>
        <v>5</v>
      </c>
      <c r="AE6" s="6">
        <f ca="1">IFERROR(__xludf.DUMMYFUNCTION("IMPORTRANGE(""https://docs.google.com/spreadsheets/d/1vIeXzcDIKQtYKxshH3mL8j3ytVuGP1MJeVl_qoGHRSE/edit#gid=381554019"",""P51!C6:C6"")"),5)</f>
        <v>5</v>
      </c>
      <c r="AF6" s="6">
        <f ca="1">IFERROR(__xludf.DUMMYFUNCTION("IMPORTRANGE(""https://docs.google.com/spreadsheets/d/1vIeXzcDIKQtYKxshH3mL8j3ytVuGP1MJeVl_qoGHRSE/edit#gid=381554019"",""P51!D6:D6"")"),5)</f>
        <v>5</v>
      </c>
      <c r="AG6" s="6">
        <f ca="1">IFERROR(__xludf.DUMMYFUNCTION("IMPORTRANGE(""https://docs.google.com/spreadsheets/d/1vIeXzcDIKQtYKxshH3mL8j3ytVuGP1MJeVl_qoGHRSE/edit#gid=381554019"",""P51!E6:E6"")"),5)</f>
        <v>5</v>
      </c>
      <c r="AH6" s="6">
        <f ca="1">IFERROR(__xludf.DUMMYFUNCTION("IMPORTRANGE(""https://docs.google.com/spreadsheets/d/1vIeXzcDIKQtYKxshH3mL8j3ytVuGP1MJeVl_qoGHRSE/edit#gid=381554019"",""P51!F6:F6"")"),5)</f>
        <v>5</v>
      </c>
    </row>
    <row r="7" spans="1:34" ht="18.75">
      <c r="A7" s="29" t="s">
        <v>13</v>
      </c>
      <c r="B7" s="30"/>
      <c r="C7" s="30"/>
      <c r="D7" s="30"/>
      <c r="E7" s="30"/>
      <c r="F7" s="31"/>
      <c r="H7" s="29" t="s">
        <v>13</v>
      </c>
      <c r="I7" s="30"/>
      <c r="J7" s="30"/>
      <c r="K7" s="30"/>
      <c r="L7" s="30"/>
      <c r="M7" s="31"/>
      <c r="O7" s="29" t="s">
        <v>13</v>
      </c>
      <c r="P7" s="30"/>
      <c r="Q7" s="30"/>
      <c r="R7" s="30"/>
      <c r="S7" s="30"/>
      <c r="T7" s="31"/>
      <c r="V7" s="29" t="s">
        <v>13</v>
      </c>
      <c r="W7" s="30"/>
      <c r="X7" s="30"/>
      <c r="Y7" s="30"/>
      <c r="Z7" s="30"/>
      <c r="AA7" s="31"/>
      <c r="AC7" s="29" t="s">
        <v>13</v>
      </c>
      <c r="AD7" s="30"/>
      <c r="AE7" s="30"/>
      <c r="AF7" s="30"/>
      <c r="AG7" s="30"/>
      <c r="AH7" s="31"/>
    </row>
    <row r="8" spans="1:34" ht="18.75">
      <c r="A8" s="8"/>
      <c r="B8" s="9"/>
      <c r="C8" s="9"/>
      <c r="D8" s="9"/>
      <c r="E8" s="9"/>
      <c r="F8" s="9"/>
      <c r="H8" s="8"/>
      <c r="I8" s="9"/>
      <c r="J8" s="9"/>
      <c r="K8" s="9"/>
      <c r="L8" s="9"/>
      <c r="M8" s="9"/>
      <c r="O8" s="8"/>
      <c r="P8" s="9"/>
      <c r="Q8" s="9"/>
      <c r="R8" s="9"/>
      <c r="S8" s="9"/>
      <c r="T8" s="9"/>
      <c r="V8" s="8"/>
      <c r="W8" s="9"/>
      <c r="X8" s="9"/>
      <c r="Y8" s="9"/>
      <c r="Z8" s="9"/>
      <c r="AA8" s="9"/>
      <c r="AC8" s="8"/>
      <c r="AD8" s="9"/>
      <c r="AE8" s="9"/>
      <c r="AF8" s="9"/>
      <c r="AG8" s="9"/>
      <c r="AH8" s="9"/>
    </row>
    <row r="9" spans="1:34" ht="18.75">
      <c r="A9" s="32" t="s">
        <v>14</v>
      </c>
      <c r="B9" s="24"/>
      <c r="C9" s="24"/>
      <c r="D9" s="24"/>
      <c r="E9" s="24"/>
      <c r="F9" s="25"/>
      <c r="H9" s="32" t="s">
        <v>14</v>
      </c>
      <c r="I9" s="24"/>
      <c r="J9" s="24"/>
      <c r="K9" s="24"/>
      <c r="L9" s="24"/>
      <c r="M9" s="25"/>
      <c r="O9" s="32" t="s">
        <v>14</v>
      </c>
      <c r="P9" s="24"/>
      <c r="Q9" s="24"/>
      <c r="R9" s="24"/>
      <c r="S9" s="24"/>
      <c r="T9" s="25"/>
      <c r="V9" s="32" t="s">
        <v>14</v>
      </c>
      <c r="W9" s="24"/>
      <c r="X9" s="24"/>
      <c r="Y9" s="24"/>
      <c r="Z9" s="24"/>
      <c r="AA9" s="25"/>
      <c r="AC9" s="32" t="s">
        <v>14</v>
      </c>
      <c r="AD9" s="24"/>
      <c r="AE9" s="24"/>
      <c r="AF9" s="24"/>
      <c r="AG9" s="24"/>
      <c r="AH9" s="25"/>
    </row>
    <row r="10" spans="1:34">
      <c r="A10" s="39"/>
      <c r="B10" s="40"/>
      <c r="C10" s="40"/>
      <c r="D10" s="40"/>
      <c r="E10" s="40"/>
      <c r="F10" s="41"/>
      <c r="H10" s="33"/>
      <c r="I10" s="34"/>
      <c r="J10" s="34"/>
      <c r="K10" s="34"/>
      <c r="L10" s="34"/>
      <c r="M10" s="35"/>
      <c r="O10" s="33"/>
      <c r="P10" s="34"/>
      <c r="Q10" s="34"/>
      <c r="R10" s="34"/>
      <c r="S10" s="34"/>
      <c r="T10" s="35"/>
      <c r="V10" s="33"/>
      <c r="W10" s="34"/>
      <c r="X10" s="34"/>
      <c r="Y10" s="34"/>
      <c r="Z10" s="34"/>
      <c r="AA10" s="35"/>
      <c r="AC10" s="33"/>
      <c r="AD10" s="34"/>
      <c r="AE10" s="34"/>
      <c r="AF10" s="34"/>
      <c r="AG10" s="34"/>
      <c r="AH10" s="35"/>
    </row>
    <row r="11" spans="1:34">
      <c r="A11" s="36"/>
      <c r="B11" s="37"/>
      <c r="C11" s="37"/>
      <c r="D11" s="37"/>
      <c r="E11" s="37"/>
      <c r="F11" s="38"/>
      <c r="H11" s="36"/>
      <c r="I11" s="37"/>
      <c r="J11" s="37"/>
      <c r="K11" s="37"/>
      <c r="L11" s="37"/>
      <c r="M11" s="38"/>
      <c r="O11" s="36"/>
      <c r="P11" s="37"/>
      <c r="Q11" s="37"/>
      <c r="R11" s="37"/>
      <c r="S11" s="37"/>
      <c r="T11" s="38"/>
      <c r="V11" s="36"/>
      <c r="W11" s="37"/>
      <c r="X11" s="37"/>
      <c r="Y11" s="37"/>
      <c r="Z11" s="37"/>
      <c r="AA11" s="38"/>
      <c r="AC11" s="36"/>
      <c r="AD11" s="37"/>
      <c r="AE11" s="37"/>
      <c r="AF11" s="37"/>
      <c r="AG11" s="37"/>
      <c r="AH11" s="38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AC9:AH9"/>
    <mergeCell ref="A10:F11"/>
    <mergeCell ref="H10:M11"/>
    <mergeCell ref="O10:T11"/>
    <mergeCell ref="AC10:AH11"/>
    <mergeCell ref="V9:AA9"/>
    <mergeCell ref="V10:AA11"/>
    <mergeCell ref="A9:F9"/>
    <mergeCell ref="H9:M9"/>
    <mergeCell ref="O9:T9"/>
    <mergeCell ref="V7:AA7"/>
    <mergeCell ref="AC7:AH7"/>
    <mergeCell ref="A2:F2"/>
    <mergeCell ref="A3:F3"/>
    <mergeCell ref="H3:M3"/>
    <mergeCell ref="O3:T3"/>
    <mergeCell ref="A7:F7"/>
    <mergeCell ref="H7:M7"/>
    <mergeCell ref="O7:T7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H1000"/>
  <sheetViews>
    <sheetView topLeftCell="W1" workbookViewId="0">
      <selection activeCell="AJ1" sqref="AJ1:AO1048576"/>
    </sheetView>
  </sheetViews>
  <sheetFormatPr defaultColWidth="14.42578125" defaultRowHeight="15" customHeight="1"/>
  <cols>
    <col min="1" max="1" width="20.42578125" customWidth="1"/>
    <col min="2" max="2" width="13.28515625" customWidth="1"/>
    <col min="3" max="3" width="18" customWidth="1"/>
    <col min="4" max="4" width="16.85546875" customWidth="1"/>
    <col min="5" max="5" width="18" customWidth="1"/>
    <col min="6" max="6" width="23.42578125" customWidth="1"/>
    <col min="7" max="7" width="12.42578125" customWidth="1"/>
    <col min="8" max="8" width="17.5703125" customWidth="1"/>
    <col min="9" max="9" width="13.28515625" customWidth="1"/>
    <col min="10" max="10" width="18" customWidth="1"/>
    <col min="11" max="11" width="16.85546875" customWidth="1"/>
    <col min="12" max="12" width="18" customWidth="1"/>
    <col min="13" max="13" width="23.42578125" customWidth="1"/>
    <col min="14" max="14" width="13.28515625" customWidth="1"/>
    <col min="15" max="15" width="18.42578125" customWidth="1"/>
    <col min="16" max="16" width="13.28515625" customWidth="1"/>
    <col min="17" max="17" width="18" customWidth="1"/>
    <col min="18" max="18" width="16.85546875" customWidth="1"/>
    <col min="19" max="19" width="18" customWidth="1"/>
    <col min="20" max="20" width="23.42578125" customWidth="1"/>
    <col min="21" max="21" width="11.7109375" customWidth="1"/>
    <col min="22" max="22" width="20.140625" customWidth="1"/>
    <col min="23" max="23" width="13.28515625" customWidth="1"/>
    <col min="24" max="24" width="18" customWidth="1"/>
    <col min="25" max="25" width="16.85546875" customWidth="1"/>
    <col min="26" max="26" width="18" customWidth="1"/>
    <col min="27" max="27" width="23.42578125" customWidth="1"/>
    <col min="28" max="28" width="8.85546875" customWidth="1"/>
    <col min="29" max="29" width="17.7109375" customWidth="1"/>
    <col min="30" max="30" width="13.28515625" customWidth="1"/>
    <col min="31" max="31" width="18" customWidth="1"/>
    <col min="32" max="32" width="16.85546875" customWidth="1"/>
    <col min="33" max="33" width="18" customWidth="1"/>
    <col min="34" max="34" width="23.42578125" customWidth="1"/>
    <col min="35" max="46" width="8.85546875" customWidth="1"/>
  </cols>
  <sheetData>
    <row r="1" spans="1:34" ht="26.25">
      <c r="A1" s="28" t="s">
        <v>41</v>
      </c>
      <c r="B1" s="24"/>
      <c r="C1" s="24"/>
      <c r="D1" s="24"/>
      <c r="E1" s="24"/>
      <c r="F1" s="25"/>
      <c r="H1" s="28" t="s">
        <v>41</v>
      </c>
      <c r="I1" s="24"/>
      <c r="J1" s="24"/>
      <c r="K1" s="24"/>
      <c r="L1" s="24"/>
      <c r="M1" s="25"/>
      <c r="O1" s="28" t="s">
        <v>41</v>
      </c>
      <c r="P1" s="24"/>
      <c r="Q1" s="24"/>
      <c r="R1" s="24"/>
      <c r="S1" s="24"/>
      <c r="T1" s="25"/>
      <c r="V1" s="28" t="s">
        <v>41</v>
      </c>
      <c r="W1" s="24"/>
      <c r="X1" s="24"/>
      <c r="Y1" s="24"/>
      <c r="Z1" s="24"/>
      <c r="AA1" s="25"/>
      <c r="AC1" s="28" t="s">
        <v>41</v>
      </c>
      <c r="AD1" s="24"/>
      <c r="AE1" s="24"/>
      <c r="AF1" s="24"/>
      <c r="AG1" s="24"/>
      <c r="AH1" s="25"/>
    </row>
    <row r="2" spans="1:34" ht="42.75" customHeight="1">
      <c r="A2" s="26" t="s">
        <v>42</v>
      </c>
      <c r="B2" s="24"/>
      <c r="C2" s="24"/>
      <c r="D2" s="24"/>
      <c r="E2" s="24"/>
      <c r="F2" s="25"/>
      <c r="H2" s="26" t="s">
        <v>42</v>
      </c>
      <c r="I2" s="24"/>
      <c r="J2" s="24"/>
      <c r="K2" s="24"/>
      <c r="L2" s="24"/>
      <c r="M2" s="25"/>
      <c r="O2" s="26" t="s">
        <v>42</v>
      </c>
      <c r="P2" s="24"/>
      <c r="Q2" s="24"/>
      <c r="R2" s="24"/>
      <c r="S2" s="24"/>
      <c r="T2" s="25"/>
      <c r="V2" s="26" t="s">
        <v>42</v>
      </c>
      <c r="W2" s="24"/>
      <c r="X2" s="24"/>
      <c r="Y2" s="24"/>
      <c r="Z2" s="24"/>
      <c r="AA2" s="25"/>
      <c r="AC2" s="26" t="s">
        <v>42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8.75">
      <c r="A6" s="12">
        <v>163</v>
      </c>
      <c r="B6" s="6">
        <f ca="1">IFERROR(__xludf.DUMMYFUNCTION("IMPORTRANGE(""https://docs.google.com/spreadsheets/d/1DE2TZi0ZzoaTrcrwoDDXUxGjbFAplgA1Y807lojH3sc/edit#gid=207921682"",""P52!B6:B6"")"),6)</f>
        <v>6</v>
      </c>
      <c r="C6" s="6">
        <f ca="1">IFERROR(__xludf.DUMMYFUNCTION("IMPORTRANGE(""https://docs.google.com/spreadsheets/d/1DE2TZi0ZzoaTrcrwoDDXUxGjbFAplgA1Y807lojH3sc/edit#gid=207921682"",""P52!C6:C6"")"),7)</f>
        <v>7</v>
      </c>
      <c r="D6" s="6">
        <f ca="1">IFERROR(__xludf.DUMMYFUNCTION("IMPORTRANGE(""https://docs.google.com/spreadsheets/d/1DE2TZi0ZzoaTrcrwoDDXUxGjbFAplgA1Y807lojH3sc/edit#gid=207921682"",""P52!D6:D6"")"),6)</f>
        <v>6</v>
      </c>
      <c r="E6" s="6">
        <f ca="1">IFERROR(__xludf.DUMMYFUNCTION("IMPORTRANGE(""https://docs.google.com/spreadsheets/d/1DE2TZi0ZzoaTrcrwoDDXUxGjbFAplgA1Y807lojH3sc/edit#gid=207921682"",""P52!E6:E6"")"),7)</f>
        <v>7</v>
      </c>
      <c r="F6" s="6">
        <f ca="1">IFERROR(__xludf.DUMMYFUNCTION("IMPORTRANGE(""https://docs.google.com/spreadsheets/d/1DE2TZi0ZzoaTrcrwoDDXUxGjbFAplgA1Y807lojH3sc/edit#gid=207921682"",""P52!F6:F6"")"),7)</f>
        <v>7</v>
      </c>
      <c r="H6" s="12">
        <v>163</v>
      </c>
      <c r="I6" s="6">
        <f ca="1">IFERROR(__xludf.DUMMYFUNCTION("IMPORTRANGE(""https://docs.google.com/spreadsheets/d/1gi2jVGtOig0T_VuMzkDmVWBz8lK52kKuCS7STbR9e28/edit#gid=349400232"",""P52!B6:B6"")"),6)</f>
        <v>6</v>
      </c>
      <c r="J6" s="6">
        <f ca="1">IFERROR(__xludf.DUMMYFUNCTION("IMPORTRANGE(""https://docs.google.com/spreadsheets/d/1gi2jVGtOig0T_VuMzkDmVWBz8lK52kKuCS7STbR9e28/edit#gid=349400232"",""P52!C6:C6"")"),7)</f>
        <v>7</v>
      </c>
      <c r="K6" s="6">
        <f ca="1">IFERROR(__xludf.DUMMYFUNCTION("IMPORTRANGE(""https://docs.google.com/spreadsheets/d/1gi2jVGtOig0T_VuMzkDmVWBz8lK52kKuCS7STbR9e28/edit#gid=349400232"",""P52!D6:D6"")"),8)</f>
        <v>8</v>
      </c>
      <c r="L6" s="6">
        <f ca="1">IFERROR(__xludf.DUMMYFUNCTION("IMPORTRANGE(""https://docs.google.com/spreadsheets/d/1gi2jVGtOig0T_VuMzkDmVWBz8lK52kKuCS7STbR9e28/edit#gid=349400232"",""P52!E6:E6"")"),7)</f>
        <v>7</v>
      </c>
      <c r="M6" s="6">
        <f ca="1">IFERROR(__xludf.DUMMYFUNCTION("IMPORTRANGE(""https://docs.google.com/spreadsheets/d/1gi2jVGtOig0T_VuMzkDmVWBz8lK52kKuCS7STbR9e28/edit#gid=349400232"",""P52!F6:F6"")"),8)</f>
        <v>8</v>
      </c>
      <c r="O6" s="12">
        <v>163</v>
      </c>
      <c r="P6" s="6">
        <f ca="1">IFERROR(__xludf.DUMMYFUNCTION("IMPORTRANGE(""https://docs.google.com/spreadsheets/d/1mrAeX9JEhoJs2ZHEF4PozgrayXCrb5e6Q3lfOlWehQY/edit#gid=381554019"",""P52!B6:B6"")"),7)</f>
        <v>7</v>
      </c>
      <c r="Q6" s="6">
        <f ca="1">IFERROR(__xludf.DUMMYFUNCTION("IMPORTRANGE(""https://docs.google.com/spreadsheets/d/1mrAeX9JEhoJs2ZHEF4PozgrayXCrb5e6Q3lfOlWehQY/edit#gid=381554019"",""P52!C6:C6"")"),8)</f>
        <v>8</v>
      </c>
      <c r="R6" s="6">
        <f ca="1">IFERROR(__xludf.DUMMYFUNCTION("IMPORTRANGE(""https://docs.google.com/spreadsheets/d/1mrAeX9JEhoJs2ZHEF4PozgrayXCrb5e6Q3lfOlWehQY/edit#gid=381554019"",""P52!D6:D6"")"),8)</f>
        <v>8</v>
      </c>
      <c r="S6" s="6">
        <f ca="1">IFERROR(__xludf.DUMMYFUNCTION("IMPORTRANGE(""https://docs.google.com/spreadsheets/d/1mrAeX9JEhoJs2ZHEF4PozgrayXCrb5e6Q3lfOlWehQY/edit#gid=381554019"",""P52!E6:E6"")"),8)</f>
        <v>8</v>
      </c>
      <c r="T6" s="6">
        <f ca="1">IFERROR(__xludf.DUMMYFUNCTION("IMPORTRANGE(""https://docs.google.com/spreadsheets/d/1mrAeX9JEhoJs2ZHEF4PozgrayXCrb5e6Q3lfOlWehQY/edit#gid=381554019"",""P52!F6:F6"")"),8)</f>
        <v>8</v>
      </c>
      <c r="V6" s="12">
        <v>163</v>
      </c>
      <c r="W6" s="6">
        <f ca="1">IFERROR(__xludf.DUMMYFUNCTION("IMPORTRANGE(""https://docs.google.com/spreadsheets/d/12HtoRNFY5X90ARVwTZSazTzMJVTT_qZFXPicptcT0bg/edit#gid=381554019"",""P52!B6:B6"")"),7)</f>
        <v>7</v>
      </c>
      <c r="X6" s="6">
        <f ca="1">IFERROR(__xludf.DUMMYFUNCTION("IMPORTRANGE(""https://docs.google.com/spreadsheets/d/12HtoRNFY5X90ARVwTZSazTzMJVTT_qZFXPicptcT0bg/edit#gid=381554019"",""P52!C6:C6"")"),9)</f>
        <v>9</v>
      </c>
      <c r="Y6" s="6">
        <f ca="1">IFERROR(__xludf.DUMMYFUNCTION("IMPORTRANGE(""https://docs.google.com/spreadsheets/d/12HtoRNFY5X90ARVwTZSazTzMJVTT_qZFXPicptcT0bg/edit#gid=381554019"",""P52!D6:D6"")"),8)</f>
        <v>8</v>
      </c>
      <c r="Z6" s="6">
        <f ca="1">IFERROR(__xludf.DUMMYFUNCTION("IMPORTRANGE(""https://docs.google.com/spreadsheets/d/12HtoRNFY5X90ARVwTZSazTzMJVTT_qZFXPicptcT0bg/edit#gid=381554019"",""P52!E6:E6"")"),8)</f>
        <v>8</v>
      </c>
      <c r="AA6" s="6">
        <f ca="1">IFERROR(__xludf.DUMMYFUNCTION("IMPORTRANGE(""https://docs.google.com/spreadsheets/d/12HtoRNFY5X90ARVwTZSazTzMJVTT_qZFXPicptcT0bg/edit#gid=381554019"",""P52!F6:F6"")"),8)</f>
        <v>8</v>
      </c>
      <c r="AC6" s="12">
        <v>163</v>
      </c>
      <c r="AD6" s="6">
        <f ca="1">IFERROR(__xludf.DUMMYFUNCTION("IMPORTRANGE(""https://docs.google.com/spreadsheets/d/1vIeXzcDIKQtYKxshH3mL8j3ytVuGP1MJeVl_qoGHRSE/edit#gid=381554019"",""P52!B6:B6"")"),6)</f>
        <v>6</v>
      </c>
      <c r="AE6" s="6">
        <f ca="1">IFERROR(__xludf.DUMMYFUNCTION("IMPORTRANGE(""https://docs.google.com/spreadsheets/d/1vIeXzcDIKQtYKxshH3mL8j3ytVuGP1MJeVl_qoGHRSE/edit#gid=381554019"",""P52!C6:C6"")"),6)</f>
        <v>6</v>
      </c>
      <c r="AF6" s="6">
        <f ca="1">IFERROR(__xludf.DUMMYFUNCTION("IMPORTRANGE(""https://docs.google.com/spreadsheets/d/1vIeXzcDIKQtYKxshH3mL8j3ytVuGP1MJeVl_qoGHRSE/edit#gid=381554019"",""P52!D6:D6"")"),6)</f>
        <v>6</v>
      </c>
      <c r="AG6" s="6">
        <f ca="1">IFERROR(__xludf.DUMMYFUNCTION("IMPORTRANGE(""https://docs.google.com/spreadsheets/d/1vIeXzcDIKQtYKxshH3mL8j3ytVuGP1MJeVl_qoGHRSE/edit#gid=381554019"",""P52!E6:E6"")"),6)</f>
        <v>6</v>
      </c>
      <c r="AH6" s="6">
        <f ca="1">IFERROR(__xludf.DUMMYFUNCTION("IMPORTRANGE(""https://docs.google.com/spreadsheets/d/1vIeXzcDIKQtYKxshH3mL8j3ytVuGP1MJeVl_qoGHRSE/edit#gid=381554019"",""P52!F6:F6"")"),6)</f>
        <v>6</v>
      </c>
    </row>
    <row r="7" spans="1:34" ht="18.75">
      <c r="A7" s="12">
        <v>205</v>
      </c>
      <c r="B7" s="6">
        <f ca="1">IFERROR(__xludf.DUMMYFUNCTION("IMPORTRANGE(""https://docs.google.com/spreadsheets/d/1DE2TZi0ZzoaTrcrwoDDXUxGjbFAplgA1Y807lojH3sc/edit#gid=207921682"",""P52!B7:B7"")"),7)</f>
        <v>7</v>
      </c>
      <c r="C7" s="6">
        <f ca="1">IFERROR(__xludf.DUMMYFUNCTION("IMPORTRANGE(""https://docs.google.com/spreadsheets/d/1DE2TZi0ZzoaTrcrwoDDXUxGjbFAplgA1Y807lojH3sc/edit#gid=207921682"",""P52!C7:C7"")"),7)</f>
        <v>7</v>
      </c>
      <c r="D7" s="6">
        <f ca="1">IFERROR(__xludf.DUMMYFUNCTION("IMPORTRANGE(""https://docs.google.com/spreadsheets/d/1DE2TZi0ZzoaTrcrwoDDXUxGjbFAplgA1Y807lojH3sc/edit#gid=207921682"",""P52!D7:D7"")"),7)</f>
        <v>7</v>
      </c>
      <c r="E7" s="6">
        <f ca="1">IFERROR(__xludf.DUMMYFUNCTION("IMPORTRANGE(""https://docs.google.com/spreadsheets/d/1DE2TZi0ZzoaTrcrwoDDXUxGjbFAplgA1Y807lojH3sc/edit#gid=207921682"",""P52!E7:E7"")"),8)</f>
        <v>8</v>
      </c>
      <c r="F7" s="6">
        <f ca="1">IFERROR(__xludf.DUMMYFUNCTION("IMPORTRANGE(""https://docs.google.com/spreadsheets/d/1DE2TZi0ZzoaTrcrwoDDXUxGjbFAplgA1Y807lojH3sc/edit#gid=207921682"",""P52!F7:F7"")"),7)</f>
        <v>7</v>
      </c>
      <c r="H7" s="12">
        <v>205</v>
      </c>
      <c r="I7" s="6">
        <f ca="1">IFERROR(__xludf.DUMMYFUNCTION("IMPORTRANGE(""https://docs.google.com/spreadsheets/d/1gi2jVGtOig0T_VuMzkDmVWBz8lK52kKuCS7STbR9e28/edit#gid=349400232"",""P52!B7:B7"")"),7)</f>
        <v>7</v>
      </c>
      <c r="J7" s="6">
        <f ca="1">IFERROR(__xludf.DUMMYFUNCTION("IMPORTRANGE(""https://docs.google.com/spreadsheets/d/1gi2jVGtOig0T_VuMzkDmVWBz8lK52kKuCS7STbR9e28/edit#gid=349400232"",""P52!C7:C7"")"),8)</f>
        <v>8</v>
      </c>
      <c r="K7" s="6">
        <f ca="1">IFERROR(__xludf.DUMMYFUNCTION("IMPORTRANGE(""https://docs.google.com/spreadsheets/d/1gi2jVGtOig0T_VuMzkDmVWBz8lK52kKuCS7STbR9e28/edit#gid=349400232"",""P52!D7:D7"")"),7)</f>
        <v>7</v>
      </c>
      <c r="L7" s="6">
        <f ca="1">IFERROR(__xludf.DUMMYFUNCTION("IMPORTRANGE(""https://docs.google.com/spreadsheets/d/1gi2jVGtOig0T_VuMzkDmVWBz8lK52kKuCS7STbR9e28/edit#gid=349400232"",""P52!E7:E7"")"),8)</f>
        <v>8</v>
      </c>
      <c r="M7" s="6">
        <f ca="1">IFERROR(__xludf.DUMMYFUNCTION("IMPORTRANGE(""https://docs.google.com/spreadsheets/d/1gi2jVGtOig0T_VuMzkDmVWBz8lK52kKuCS7STbR9e28/edit#gid=349400232"",""P52!F7:F7"")"),7)</f>
        <v>7</v>
      </c>
      <c r="O7" s="12">
        <v>205</v>
      </c>
      <c r="P7" s="6">
        <f ca="1">IFERROR(__xludf.DUMMYFUNCTION("IMPORTRANGE(""https://docs.google.com/spreadsheets/d/1mrAeX9JEhoJs2ZHEF4PozgrayXCrb5e6Q3lfOlWehQY/edit#gid=381554019"",""P52!B7:B7"")"),6)</f>
        <v>6</v>
      </c>
      <c r="Q7" s="6">
        <f ca="1">IFERROR(__xludf.DUMMYFUNCTION("IMPORTRANGE(""https://docs.google.com/spreadsheets/d/1mrAeX9JEhoJs2ZHEF4PozgrayXCrb5e6Q3lfOlWehQY/edit#gid=381554019"",""P52!C7:C7"")"),8)</f>
        <v>8</v>
      </c>
      <c r="R7" s="6">
        <f ca="1">IFERROR(__xludf.DUMMYFUNCTION("IMPORTRANGE(""https://docs.google.com/spreadsheets/d/1mrAeX9JEhoJs2ZHEF4PozgrayXCrb5e6Q3lfOlWehQY/edit#gid=381554019"",""P52!D6:D6"")"),8)</f>
        <v>8</v>
      </c>
      <c r="S7" s="6">
        <f ca="1">IFERROR(__xludf.DUMMYFUNCTION("IMPORTRANGE(""https://docs.google.com/spreadsheets/d/1mrAeX9JEhoJs2ZHEF4PozgrayXCrb5e6Q3lfOlWehQY/edit#gid=381554019"",""P52!E7:E7"")"),9)</f>
        <v>9</v>
      </c>
      <c r="T7" s="6">
        <f ca="1">IFERROR(__xludf.DUMMYFUNCTION("IMPORTRANGE(""https://docs.google.com/spreadsheets/d/1mrAeX9JEhoJs2ZHEF4PozgrayXCrb5e6Q3lfOlWehQY/edit#gid=381554019"",""P52!F7:F7"")"),7)</f>
        <v>7</v>
      </c>
      <c r="V7" s="12">
        <v>205</v>
      </c>
      <c r="W7" s="6">
        <f ca="1">IFERROR(__xludf.DUMMYFUNCTION("IMPORTRANGE(""https://docs.google.com/spreadsheets/d/12HtoRNFY5X90ARVwTZSazTzMJVTT_qZFXPicptcT0bg/edit#gid=381554019"",""P52!B7:B7"")"),6)</f>
        <v>6</v>
      </c>
      <c r="X7" s="6">
        <f ca="1">IFERROR(__xludf.DUMMYFUNCTION("IMPORTRANGE(""https://docs.google.com/spreadsheets/d/12HtoRNFY5X90ARVwTZSazTzMJVTT_qZFXPicptcT0bg/edit#gid=381554019"",""P52!C7:C7"")"),8)</f>
        <v>8</v>
      </c>
      <c r="Y7" s="6">
        <f ca="1">IFERROR(__xludf.DUMMYFUNCTION("IMPORTRANGE(""https://docs.google.com/spreadsheets/d/12HtoRNFY5X90ARVwTZSazTzMJVTT_qZFXPicptcT0bg/edit#gid=381554019"",""P52!D7:D7"")"),8)</f>
        <v>8</v>
      </c>
      <c r="Z7" s="6">
        <f ca="1">IFERROR(__xludf.DUMMYFUNCTION("IMPORTRANGE(""https://docs.google.com/spreadsheets/d/12HtoRNFY5X90ARVwTZSazTzMJVTT_qZFXPicptcT0bg/edit#gid=381554019"",""P52!E7:E7"")"),7)</f>
        <v>7</v>
      </c>
      <c r="AA7" s="6">
        <f ca="1">IFERROR(__xludf.DUMMYFUNCTION("IMPORTRANGE(""https://docs.google.com/spreadsheets/d/12HtoRNFY5X90ARVwTZSazTzMJVTT_qZFXPicptcT0bg/edit#gid=381554019"",""P52!F7:F7"")"),7)</f>
        <v>7</v>
      </c>
      <c r="AC7" s="12">
        <v>205</v>
      </c>
      <c r="AD7" s="6">
        <f ca="1">IFERROR(__xludf.DUMMYFUNCTION("IMPORTRANGE(""https://docs.google.com/spreadsheets/d/1vIeXzcDIKQtYKxshH3mL8j3ytVuGP1MJeVl_qoGHRSE/edit#gid=381554019"",""P52!B7:B7"")"),6)</f>
        <v>6</v>
      </c>
      <c r="AE7" s="6">
        <f ca="1">IFERROR(__xludf.DUMMYFUNCTION("IMPORTRANGE(""https://docs.google.com/spreadsheets/d/1vIeXzcDIKQtYKxshH3mL8j3ytVuGP1MJeVl_qoGHRSE/edit#gid=381554019"",""P52!C7:C7"")"),7)</f>
        <v>7</v>
      </c>
      <c r="AF7" s="6">
        <f ca="1">IFERROR(__xludf.DUMMYFUNCTION("IMPORTRANGE(""https://docs.google.com/spreadsheets/d/1vIeXzcDIKQtYKxshH3mL8j3ytVuGP1MJeVl_qoGHRSE/edit#gid=381554019"",""P52!D7:D7"")"),6)</f>
        <v>6</v>
      </c>
      <c r="AG7" s="6">
        <f ca="1">IFERROR(__xludf.DUMMYFUNCTION("IMPORTRANGE(""https://docs.google.com/spreadsheets/d/1vIeXzcDIKQtYKxshH3mL8j3ytVuGP1MJeVl_qoGHRSE/edit#gid=381554019"",""P52!E7:E7"")"),6)</f>
        <v>6</v>
      </c>
      <c r="AH7" s="6">
        <f ca="1">IFERROR(__xludf.DUMMYFUNCTION("IMPORTRANGE(""https://docs.google.com/spreadsheets/d/1vIeXzcDIKQtYKxshH3mL8j3ytVuGP1MJeVl_qoGHRSE/edit#gid=381554019"",""P52!F7:F7"")"),6)</f>
        <v>6</v>
      </c>
    </row>
    <row r="8" spans="1:34" ht="18.75">
      <c r="A8" s="12">
        <v>254</v>
      </c>
      <c r="B8" s="6">
        <f ca="1">IFERROR(__xludf.DUMMYFUNCTION("IMPORTRANGE(""https://docs.google.com/spreadsheets/d/1DE2TZi0ZzoaTrcrwoDDXUxGjbFAplgA1Y807lojH3sc/edit#gid=207921682"",""P52!B8:B8"")"),9)</f>
        <v>9</v>
      </c>
      <c r="C8" s="6">
        <f ca="1">IFERROR(__xludf.DUMMYFUNCTION("IMPORTRANGE(""https://docs.google.com/spreadsheets/d/1DE2TZi0ZzoaTrcrwoDDXUxGjbFAplgA1Y807lojH3sc/edit#gid=207921682"",""P52!C8:C8"")"),8)</f>
        <v>8</v>
      </c>
      <c r="D8" s="6">
        <f ca="1">IFERROR(__xludf.DUMMYFUNCTION("IMPORTRANGE(""https://docs.google.com/spreadsheets/d/1DE2TZi0ZzoaTrcrwoDDXUxGjbFAplgA1Y807lojH3sc/edit#gid=207921682"",""P52!D8:D8"")"),8)</f>
        <v>8</v>
      </c>
      <c r="E8" s="6">
        <f ca="1">IFERROR(__xludf.DUMMYFUNCTION("IMPORTRANGE(""https://docs.google.com/spreadsheets/d/1DE2TZi0ZzoaTrcrwoDDXUxGjbFAplgA1Y807lojH3sc/edit#gid=207921682"",""P52!E8:E8"")"),9)</f>
        <v>9</v>
      </c>
      <c r="F8" s="6">
        <f ca="1">IFERROR(__xludf.DUMMYFUNCTION("IMPORTRANGE(""https://docs.google.com/spreadsheets/d/1DE2TZi0ZzoaTrcrwoDDXUxGjbFAplgA1Y807lojH3sc/edit#gid=207921682"",""P52!F8:F8"")"),9)</f>
        <v>9</v>
      </c>
      <c r="H8" s="12">
        <v>254</v>
      </c>
      <c r="I8" s="6">
        <f ca="1">IFERROR(__xludf.DUMMYFUNCTION("IMPORTRANGE(""https://docs.google.com/spreadsheets/d/1gi2jVGtOig0T_VuMzkDmVWBz8lK52kKuCS7STbR9e28/edit#gid=349400232"",""P52!B8:B8"")"),8)</f>
        <v>8</v>
      </c>
      <c r="J8" s="6">
        <f ca="1">IFERROR(__xludf.DUMMYFUNCTION("IMPORTRANGE(""https://docs.google.com/spreadsheets/d/1gi2jVGtOig0T_VuMzkDmVWBz8lK52kKuCS7STbR9e28/edit#gid=349400232"",""P52!C8:C8"")"),8)</f>
        <v>8</v>
      </c>
      <c r="K8" s="6">
        <f ca="1">IFERROR(__xludf.DUMMYFUNCTION("IMPORTRANGE(""https://docs.google.com/spreadsheets/d/1gi2jVGtOig0T_VuMzkDmVWBz8lK52kKuCS7STbR9e28/edit#gid=349400232"",""P52!D8:D8"")"),9)</f>
        <v>9</v>
      </c>
      <c r="L8" s="6">
        <f ca="1">IFERROR(__xludf.DUMMYFUNCTION("IMPORTRANGE(""https://docs.google.com/spreadsheets/d/1gi2jVGtOig0T_VuMzkDmVWBz8lK52kKuCS7STbR9e28/edit#gid=349400232"",""P52!E8:E8"")"),9)</f>
        <v>9</v>
      </c>
      <c r="M8" s="6">
        <f ca="1">IFERROR(__xludf.DUMMYFUNCTION("IMPORTRANGE(""https://docs.google.com/spreadsheets/d/1gi2jVGtOig0T_VuMzkDmVWBz8lK52kKuCS7STbR9e28/edit#gid=349400232"",""P52!F8:F8"")"),9)</f>
        <v>9</v>
      </c>
      <c r="O8" s="12">
        <v>254</v>
      </c>
      <c r="P8" s="6">
        <f ca="1">IFERROR(__xludf.DUMMYFUNCTION("IMPORTRANGE(""https://docs.google.com/spreadsheets/d/1mrAeX9JEhoJs2ZHEF4PozgrayXCrb5e6Q3lfOlWehQY/edit#gid=381554019"",""P52!B8:B8"")"),8)</f>
        <v>8</v>
      </c>
      <c r="Q8" s="6">
        <f ca="1">IFERROR(__xludf.DUMMYFUNCTION("IMPORTRANGE(""https://docs.google.com/spreadsheets/d/1mrAeX9JEhoJs2ZHEF4PozgrayXCrb5e6Q3lfOlWehQY/edit#gid=381554019"",""P52!C8:C8"")"),8)</f>
        <v>8</v>
      </c>
      <c r="R8" s="6">
        <f ca="1">IFERROR(__xludf.DUMMYFUNCTION("IMPORTRANGE(""https://docs.google.com/spreadsheets/d/1mrAeX9JEhoJs2ZHEF4PozgrayXCrb5e6Q3lfOlWehQY/edit#gid=381554019"",""P52!D6:D6"")"),8)</f>
        <v>8</v>
      </c>
      <c r="S8" s="6">
        <f ca="1">IFERROR(__xludf.DUMMYFUNCTION("IMPORTRANGE(""https://docs.google.com/spreadsheets/d/1mrAeX9JEhoJs2ZHEF4PozgrayXCrb5e6Q3lfOlWehQY/edit#gid=381554019"",""P52!E8:E8"")"),9)</f>
        <v>9</v>
      </c>
      <c r="T8" s="6">
        <f ca="1">IFERROR(__xludf.DUMMYFUNCTION("IMPORTRANGE(""https://docs.google.com/spreadsheets/d/1mrAeX9JEhoJs2ZHEF4PozgrayXCrb5e6Q3lfOlWehQY/edit#gid=381554019"",""P52!F8:F8"")"),9)</f>
        <v>9</v>
      </c>
      <c r="V8" s="12">
        <v>254</v>
      </c>
      <c r="W8" s="6">
        <f ca="1">IFERROR(__xludf.DUMMYFUNCTION("IMPORTRANGE(""https://docs.google.com/spreadsheets/d/12HtoRNFY5X90ARVwTZSazTzMJVTT_qZFXPicptcT0bg/edit#gid=381554019"",""P52!B8:B8"")"),9)</f>
        <v>9</v>
      </c>
      <c r="X8" s="6">
        <f ca="1">IFERROR(__xludf.DUMMYFUNCTION("IMPORTRANGE(""https://docs.google.com/spreadsheets/d/12HtoRNFY5X90ARVwTZSazTzMJVTT_qZFXPicptcT0bg/edit#gid=381554019"",""P52!C8:C8"")"),10)</f>
        <v>10</v>
      </c>
      <c r="Y8" s="6">
        <f ca="1">IFERROR(__xludf.DUMMYFUNCTION("IMPORTRANGE(""https://docs.google.com/spreadsheets/d/12HtoRNFY5X90ARVwTZSazTzMJVTT_qZFXPicptcT0bg/edit#gid=381554019"",""P52!D8:D8"")"),9)</f>
        <v>9</v>
      </c>
      <c r="Z8" s="6">
        <f ca="1">IFERROR(__xludf.DUMMYFUNCTION("IMPORTRANGE(""https://docs.google.com/spreadsheets/d/12HtoRNFY5X90ARVwTZSazTzMJVTT_qZFXPicptcT0bg/edit#gid=381554019"",""P52!E8:E8"")"),10)</f>
        <v>10</v>
      </c>
      <c r="AA8" s="6">
        <f ca="1">IFERROR(__xludf.DUMMYFUNCTION("IMPORTRANGE(""https://docs.google.com/spreadsheets/d/12HtoRNFY5X90ARVwTZSazTzMJVTT_qZFXPicptcT0bg/edit#gid=381554019"",""P52!F8:F8"")"),10)</f>
        <v>10</v>
      </c>
      <c r="AC8" s="12">
        <v>254</v>
      </c>
      <c r="AD8" s="6">
        <f ca="1">IFERROR(__xludf.DUMMYFUNCTION("IMPORTRANGE(""https://docs.google.com/spreadsheets/d/1vIeXzcDIKQtYKxshH3mL8j3ytVuGP1MJeVl_qoGHRSE/edit#gid=381554019"",""P52!B8:B8"")"),8)</f>
        <v>8</v>
      </c>
      <c r="AE8" s="6">
        <f ca="1">IFERROR(__xludf.DUMMYFUNCTION("IMPORTRANGE(""https://docs.google.com/spreadsheets/d/1vIeXzcDIKQtYKxshH3mL8j3ytVuGP1MJeVl_qoGHRSE/edit#gid=381554019"",""P52!C8:C8"")"),8)</f>
        <v>8</v>
      </c>
      <c r="AF8" s="6">
        <f ca="1">IFERROR(__xludf.DUMMYFUNCTION("IMPORTRANGE(""https://docs.google.com/spreadsheets/d/1vIeXzcDIKQtYKxshH3mL8j3ytVuGP1MJeVl_qoGHRSE/edit#gid=381554019"",""P52!D8:D8"")"),7)</f>
        <v>7</v>
      </c>
      <c r="AG8" s="6">
        <f ca="1">IFERROR(__xludf.DUMMYFUNCTION("IMPORTRANGE(""https://docs.google.com/spreadsheets/d/1vIeXzcDIKQtYKxshH3mL8j3ytVuGP1MJeVl_qoGHRSE/edit#gid=381554019"",""P52!E8:E8"")"),8)</f>
        <v>8</v>
      </c>
      <c r="AH8" s="6">
        <f ca="1">IFERROR(__xludf.DUMMYFUNCTION("IMPORTRANGE(""https://docs.google.com/spreadsheets/d/1vIeXzcDIKQtYKxshH3mL8j3ytVuGP1MJeVl_qoGHRSE/edit#gid=381554019"",""P52!F8:F8"")"),8)</f>
        <v>8</v>
      </c>
    </row>
    <row r="9" spans="1:34" ht="18.75">
      <c r="A9" s="29" t="s">
        <v>13</v>
      </c>
      <c r="B9" s="30"/>
      <c r="C9" s="30"/>
      <c r="D9" s="30"/>
      <c r="E9" s="30"/>
      <c r="F9" s="31"/>
      <c r="H9" s="29" t="s">
        <v>13</v>
      </c>
      <c r="I9" s="30"/>
      <c r="J9" s="30"/>
      <c r="K9" s="30"/>
      <c r="L9" s="30"/>
      <c r="M9" s="31"/>
      <c r="O9" s="29" t="s">
        <v>13</v>
      </c>
      <c r="P9" s="30"/>
      <c r="Q9" s="30"/>
      <c r="R9" s="30"/>
      <c r="S9" s="30"/>
      <c r="T9" s="31"/>
      <c r="V9" s="29" t="s">
        <v>13</v>
      </c>
      <c r="W9" s="30"/>
      <c r="X9" s="30"/>
      <c r="Y9" s="30"/>
      <c r="Z9" s="30"/>
      <c r="AA9" s="31"/>
      <c r="AC9" s="29" t="s">
        <v>13</v>
      </c>
      <c r="AD9" s="30"/>
      <c r="AE9" s="30"/>
      <c r="AF9" s="30"/>
      <c r="AG9" s="30"/>
      <c r="AH9" s="31"/>
    </row>
    <row r="10" spans="1:34" ht="18.75">
      <c r="A10" s="8"/>
      <c r="B10" s="9"/>
      <c r="C10" s="9"/>
      <c r="D10" s="9"/>
      <c r="E10" s="9"/>
      <c r="F10" s="9"/>
      <c r="H10" s="8"/>
      <c r="I10" s="9"/>
      <c r="J10" s="9"/>
      <c r="K10" s="9"/>
      <c r="L10" s="9"/>
      <c r="M10" s="9"/>
      <c r="O10" s="8"/>
      <c r="P10" s="9"/>
      <c r="Q10" s="9"/>
      <c r="R10" s="9"/>
      <c r="S10" s="9"/>
      <c r="T10" s="9"/>
      <c r="V10" s="8"/>
      <c r="W10" s="9"/>
      <c r="X10" s="9"/>
      <c r="Y10" s="9"/>
      <c r="Z10" s="9"/>
      <c r="AA10" s="9"/>
      <c r="AC10" s="8"/>
      <c r="AD10" s="9"/>
      <c r="AE10" s="9"/>
      <c r="AF10" s="9"/>
      <c r="AG10" s="9"/>
      <c r="AH10" s="9"/>
    </row>
    <row r="11" spans="1:34" ht="18.75">
      <c r="A11" s="32" t="s">
        <v>14</v>
      </c>
      <c r="B11" s="24"/>
      <c r="C11" s="24"/>
      <c r="D11" s="24"/>
      <c r="E11" s="24"/>
      <c r="F11" s="25"/>
      <c r="H11" s="32" t="s">
        <v>14</v>
      </c>
      <c r="I11" s="24"/>
      <c r="J11" s="24"/>
      <c r="K11" s="24"/>
      <c r="L11" s="24"/>
      <c r="M11" s="25"/>
      <c r="O11" s="32" t="s">
        <v>14</v>
      </c>
      <c r="P11" s="24"/>
      <c r="Q11" s="24"/>
      <c r="R11" s="24"/>
      <c r="S11" s="24"/>
      <c r="T11" s="25"/>
      <c r="V11" s="32" t="s">
        <v>14</v>
      </c>
      <c r="W11" s="24"/>
      <c r="X11" s="24"/>
      <c r="Y11" s="24"/>
      <c r="Z11" s="24"/>
      <c r="AA11" s="25"/>
      <c r="AC11" s="32" t="s">
        <v>14</v>
      </c>
      <c r="AD11" s="24"/>
      <c r="AE11" s="24"/>
      <c r="AF11" s="24"/>
      <c r="AG11" s="24"/>
      <c r="AH11" s="25"/>
    </row>
    <row r="12" spans="1:34">
      <c r="A12" s="39"/>
      <c r="B12" s="40"/>
      <c r="C12" s="40"/>
      <c r="D12" s="40"/>
      <c r="E12" s="40"/>
      <c r="F12" s="41"/>
      <c r="H12" s="33"/>
      <c r="I12" s="34"/>
      <c r="J12" s="34"/>
      <c r="K12" s="34"/>
      <c r="L12" s="34"/>
      <c r="M12" s="35"/>
      <c r="O12" s="33"/>
      <c r="P12" s="34"/>
      <c r="Q12" s="34"/>
      <c r="R12" s="34"/>
      <c r="S12" s="34"/>
      <c r="T12" s="35"/>
      <c r="V12" s="33"/>
      <c r="W12" s="34"/>
      <c r="X12" s="34"/>
      <c r="Y12" s="34"/>
      <c r="Z12" s="34"/>
      <c r="AA12" s="35"/>
      <c r="AC12" s="33"/>
      <c r="AD12" s="34"/>
      <c r="AE12" s="34"/>
      <c r="AF12" s="34"/>
      <c r="AG12" s="34"/>
      <c r="AH12" s="35"/>
    </row>
    <row r="13" spans="1:34">
      <c r="A13" s="36"/>
      <c r="B13" s="37"/>
      <c r="C13" s="37"/>
      <c r="D13" s="37"/>
      <c r="E13" s="37"/>
      <c r="F13" s="38"/>
      <c r="H13" s="36"/>
      <c r="I13" s="37"/>
      <c r="J13" s="37"/>
      <c r="K13" s="37"/>
      <c r="L13" s="37"/>
      <c r="M13" s="38"/>
      <c r="O13" s="36"/>
      <c r="P13" s="37"/>
      <c r="Q13" s="37"/>
      <c r="R13" s="37"/>
      <c r="S13" s="37"/>
      <c r="T13" s="38"/>
      <c r="V13" s="36"/>
      <c r="W13" s="37"/>
      <c r="X13" s="37"/>
      <c r="Y13" s="37"/>
      <c r="Z13" s="37"/>
      <c r="AA13" s="38"/>
      <c r="AC13" s="36"/>
      <c r="AD13" s="37"/>
      <c r="AE13" s="37"/>
      <c r="AF13" s="37"/>
      <c r="AG13" s="37"/>
      <c r="AH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AC11:AH11"/>
    <mergeCell ref="A12:F13"/>
    <mergeCell ref="H12:M13"/>
    <mergeCell ref="O12:T13"/>
    <mergeCell ref="AC12:AH13"/>
    <mergeCell ref="V11:AA11"/>
    <mergeCell ref="V12:AA13"/>
    <mergeCell ref="A11:F11"/>
    <mergeCell ref="H11:M11"/>
    <mergeCell ref="O11:T11"/>
    <mergeCell ref="V9:AA9"/>
    <mergeCell ref="AC9:AH9"/>
    <mergeCell ref="A2:F2"/>
    <mergeCell ref="A3:F3"/>
    <mergeCell ref="H3:M3"/>
    <mergeCell ref="O3:T3"/>
    <mergeCell ref="A9:F9"/>
    <mergeCell ref="H9:M9"/>
    <mergeCell ref="O9:T9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H1004"/>
  <sheetViews>
    <sheetView topLeftCell="Y2" workbookViewId="0">
      <selection activeCell="AJ2" sqref="AJ1:AQ1048576"/>
    </sheetView>
  </sheetViews>
  <sheetFormatPr defaultColWidth="14.42578125" defaultRowHeight="15" customHeight="1"/>
  <cols>
    <col min="1" max="1" width="20.42578125" customWidth="1"/>
    <col min="2" max="2" width="13.28515625" customWidth="1"/>
    <col min="3" max="3" width="18" customWidth="1"/>
    <col min="4" max="4" width="16.85546875" customWidth="1"/>
    <col min="5" max="5" width="18" customWidth="1"/>
    <col min="6" max="6" width="23.42578125" customWidth="1"/>
    <col min="7" max="7" width="12.42578125" customWidth="1"/>
    <col min="8" max="8" width="17.5703125" customWidth="1"/>
    <col min="9" max="9" width="13.28515625" customWidth="1"/>
    <col min="10" max="10" width="18" customWidth="1"/>
    <col min="11" max="11" width="16.85546875" customWidth="1"/>
    <col min="12" max="12" width="18" customWidth="1"/>
    <col min="13" max="13" width="23.42578125" customWidth="1"/>
    <col min="14" max="14" width="13.28515625" customWidth="1"/>
    <col min="15" max="15" width="18.42578125" customWidth="1"/>
    <col min="16" max="16" width="13.28515625" customWidth="1"/>
    <col min="17" max="17" width="18" customWidth="1"/>
    <col min="18" max="18" width="16.85546875" customWidth="1"/>
    <col min="19" max="19" width="18" customWidth="1"/>
    <col min="20" max="20" width="23.42578125" customWidth="1"/>
    <col min="21" max="21" width="11.7109375" customWidth="1"/>
    <col min="22" max="22" width="20.140625" customWidth="1"/>
    <col min="23" max="23" width="13.28515625" customWidth="1"/>
    <col min="24" max="24" width="18" customWidth="1"/>
    <col min="25" max="25" width="16.85546875" customWidth="1"/>
    <col min="26" max="26" width="18" customWidth="1"/>
    <col min="27" max="27" width="23.42578125" customWidth="1"/>
    <col min="28" max="28" width="8.85546875" customWidth="1"/>
    <col min="29" max="29" width="17.7109375" customWidth="1"/>
    <col min="30" max="30" width="13.28515625" customWidth="1"/>
    <col min="31" max="31" width="18" customWidth="1"/>
    <col min="32" max="32" width="16.85546875" customWidth="1"/>
    <col min="33" max="33" width="18" customWidth="1"/>
    <col min="34" max="34" width="23.42578125" customWidth="1"/>
    <col min="35" max="44" width="8.85546875" customWidth="1"/>
  </cols>
  <sheetData>
    <row r="1" spans="1:34" ht="26.25">
      <c r="A1" s="28" t="s">
        <v>43</v>
      </c>
      <c r="B1" s="24"/>
      <c r="C1" s="24"/>
      <c r="D1" s="24"/>
      <c r="E1" s="24"/>
      <c r="F1" s="25"/>
      <c r="H1" s="28" t="s">
        <v>43</v>
      </c>
      <c r="I1" s="24"/>
      <c r="J1" s="24"/>
      <c r="K1" s="24"/>
      <c r="L1" s="24"/>
      <c r="M1" s="25"/>
      <c r="O1" s="28" t="s">
        <v>43</v>
      </c>
      <c r="P1" s="24"/>
      <c r="Q1" s="24"/>
      <c r="R1" s="24"/>
      <c r="S1" s="24"/>
      <c r="T1" s="25"/>
      <c r="V1" s="28" t="s">
        <v>43</v>
      </c>
      <c r="W1" s="24"/>
      <c r="X1" s="24"/>
      <c r="Y1" s="24"/>
      <c r="Z1" s="24"/>
      <c r="AA1" s="25"/>
      <c r="AC1" s="28" t="s">
        <v>43</v>
      </c>
      <c r="AD1" s="24"/>
      <c r="AE1" s="24"/>
      <c r="AF1" s="24"/>
      <c r="AG1" s="24"/>
      <c r="AH1" s="25"/>
    </row>
    <row r="2" spans="1:34" ht="42.75" customHeight="1">
      <c r="A2" s="26" t="s">
        <v>44</v>
      </c>
      <c r="B2" s="24"/>
      <c r="C2" s="24"/>
      <c r="D2" s="24"/>
      <c r="E2" s="24"/>
      <c r="F2" s="25"/>
      <c r="H2" s="26" t="s">
        <v>44</v>
      </c>
      <c r="I2" s="24"/>
      <c r="J2" s="24"/>
      <c r="K2" s="24"/>
      <c r="L2" s="24"/>
      <c r="M2" s="25"/>
      <c r="O2" s="26" t="s">
        <v>44</v>
      </c>
      <c r="P2" s="24"/>
      <c r="Q2" s="24"/>
      <c r="R2" s="24"/>
      <c r="S2" s="24"/>
      <c r="T2" s="25"/>
      <c r="V2" s="26" t="s">
        <v>44</v>
      </c>
      <c r="W2" s="24"/>
      <c r="X2" s="24"/>
      <c r="Y2" s="24"/>
      <c r="Z2" s="24"/>
      <c r="AA2" s="25"/>
      <c r="AC2" s="26" t="s">
        <v>44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8.75">
      <c r="A6" s="18">
        <v>1417</v>
      </c>
      <c r="B6" s="6">
        <f ca="1">IFERROR(__xludf.DUMMYFUNCTION("IMPORTRANGE(""https://docs.google.com/spreadsheets/d/1DE2TZi0ZzoaTrcrwoDDXUxGjbFAplgA1Y807lojH3sc/edit#gid=207921682"",""P53!B6:B6"")"),8)</f>
        <v>8</v>
      </c>
      <c r="C6" s="6">
        <f ca="1">IFERROR(__xludf.DUMMYFUNCTION("IMPORTRANGE(""https://docs.google.com/spreadsheets/d/1DE2TZi0ZzoaTrcrwoDDXUxGjbFAplgA1Y807lojH3sc/edit#gid=207921682"",""P53!C6:C6"")"),8)</f>
        <v>8</v>
      </c>
      <c r="D6" s="6">
        <f ca="1">IFERROR(__xludf.DUMMYFUNCTION("IMPORTRANGE(""https://docs.google.com/spreadsheets/d/1DE2TZi0ZzoaTrcrwoDDXUxGjbFAplgA1Y807lojH3sc/edit#gid=207921682"",""P53!D6:D6"")"),8)</f>
        <v>8</v>
      </c>
      <c r="E6" s="6">
        <f ca="1">IFERROR(__xludf.DUMMYFUNCTION("IMPORTRANGE(""https://docs.google.com/spreadsheets/d/1DE2TZi0ZzoaTrcrwoDDXUxGjbFAplgA1Y807lojH3sc/edit#gid=207921682"",""P53!E6:E6"")"),9)</f>
        <v>9</v>
      </c>
      <c r="F6" s="6">
        <f ca="1">IFERROR(__xludf.DUMMYFUNCTION("IMPORTRANGE(""https://docs.google.com/spreadsheets/d/1DE2TZi0ZzoaTrcrwoDDXUxGjbFAplgA1Y807lojH3sc/edit#gid=207921682"",""P53!F6:F6"")"),8)</f>
        <v>8</v>
      </c>
      <c r="H6" s="18">
        <v>1417</v>
      </c>
      <c r="I6" s="6">
        <f ca="1">IFERROR(__xludf.DUMMYFUNCTION("IMPORTRANGE(""https://docs.google.com/spreadsheets/d/1gi2jVGtOig0T_VuMzkDmVWBz8lK52kKuCS7STbR9e28/edit#gid=349400232"",""P53!B6:B6"")"),7)</f>
        <v>7</v>
      </c>
      <c r="J6" s="6">
        <f ca="1">IFERROR(__xludf.DUMMYFUNCTION("IMPORTRANGE(""https://docs.google.com/spreadsheets/d/1gi2jVGtOig0T_VuMzkDmVWBz8lK52kKuCS7STbR9e28/edit#gid=349400232"",""P53!C6:C6"")"),7)</f>
        <v>7</v>
      </c>
      <c r="K6" s="6">
        <f ca="1">IFERROR(__xludf.DUMMYFUNCTION("IMPORTRANGE(""https://docs.google.com/spreadsheets/d/1gi2jVGtOig0T_VuMzkDmVWBz8lK52kKuCS7STbR9e28/edit#gid=349400232"",""P53!D6:D6"")"),8)</f>
        <v>8</v>
      </c>
      <c r="L6" s="6">
        <f ca="1">IFERROR(__xludf.DUMMYFUNCTION("IMPORTRANGE(""https://docs.google.com/spreadsheets/d/1gi2jVGtOig0T_VuMzkDmVWBz8lK52kKuCS7STbR9e28/edit#gid=349400232"",""P53!E6:E6"")"),7)</f>
        <v>7</v>
      </c>
      <c r="M6" s="6">
        <f ca="1">IFERROR(__xludf.DUMMYFUNCTION("IMPORTRANGE(""https://docs.google.com/spreadsheets/d/1gi2jVGtOig0T_VuMzkDmVWBz8lK52kKuCS7STbR9e28/edit#gid=349400232"",""P53!F6:F6"")"),8)</f>
        <v>8</v>
      </c>
      <c r="O6" s="18">
        <v>1417</v>
      </c>
      <c r="P6" s="6">
        <f ca="1">IFERROR(__xludf.DUMMYFUNCTION("IMPORTRANGE(""https://docs.google.com/spreadsheets/d/1mrAeX9JEhoJs2ZHEF4PozgrayXCrb5e6Q3lfOlWehQY/edit#gid=381554019"",""P53!B6:B6"")"),7)</f>
        <v>7</v>
      </c>
      <c r="Q6" s="6">
        <f ca="1">IFERROR(__xludf.DUMMYFUNCTION("IMPORTRANGE(""https://docs.google.com/spreadsheets/d/1mrAeX9JEhoJs2ZHEF4PozgrayXCrb5e6Q3lfOlWehQY/edit#gid=381554019"",""P53!C6:C6"")"),8)</f>
        <v>8</v>
      </c>
      <c r="R6" s="6">
        <f ca="1">IFERROR(__xludf.DUMMYFUNCTION("IMPORTRANGE(""https://docs.google.com/spreadsheets/d/1mrAeX9JEhoJs2ZHEF4PozgrayXCrb5e6Q3lfOlWehQY/edit#gid=381554019"",""P53!D6:D6"")"),8)</f>
        <v>8</v>
      </c>
      <c r="S6" s="6">
        <f ca="1">IFERROR(__xludf.DUMMYFUNCTION("IMPORTRANGE(""https://docs.google.com/spreadsheets/d/1mrAeX9JEhoJs2ZHEF4PozgrayXCrb5e6Q3lfOlWehQY/edit#gid=381554019"",""P53!E6:E6"")"),8)</f>
        <v>8</v>
      </c>
      <c r="T6" s="6">
        <f ca="1">IFERROR(__xludf.DUMMYFUNCTION("IMPORTRANGE(""https://docs.google.com/spreadsheets/d/1mrAeX9JEhoJs2ZHEF4PozgrayXCrb5e6Q3lfOlWehQY/edit#gid=381554019"",""P53!F6:F6"")"),8)</f>
        <v>8</v>
      </c>
      <c r="V6" s="18">
        <v>1417</v>
      </c>
      <c r="W6" s="6">
        <f ca="1">IFERROR(__xludf.DUMMYFUNCTION("IMPORTRANGE(""https://docs.google.com/spreadsheets/d/12HtoRNFY5X90ARVwTZSazTzMJVTT_qZFXPicptcT0bg/edit#gid=381554019"",""P53!B6:B6"")"),7)</f>
        <v>7</v>
      </c>
      <c r="X6" s="6">
        <f ca="1">IFERROR(__xludf.DUMMYFUNCTION("IMPORTRANGE(""https://docs.google.com/spreadsheets/d/12HtoRNFY5X90ARVwTZSazTzMJVTT_qZFXPicptcT0bg/edit#gid=381554019"",""P53!C6:C6"")"),8)</f>
        <v>8</v>
      </c>
      <c r="Y6" s="6">
        <f ca="1">IFERROR(__xludf.DUMMYFUNCTION("IMPORTRANGE(""https://docs.google.com/spreadsheets/d/12HtoRNFY5X90ARVwTZSazTzMJVTT_qZFXPicptcT0bg/edit#gid=381554019"",""P53!D6:D6"")"),8)</f>
        <v>8</v>
      </c>
      <c r="Z6" s="6">
        <f ca="1">IFERROR(__xludf.DUMMYFUNCTION("IMPORTRANGE(""https://docs.google.com/spreadsheets/d/12HtoRNFY5X90ARVwTZSazTzMJVTT_qZFXPicptcT0bg/edit#gid=381554019"",""P53!E6:E6"")"),8)</f>
        <v>8</v>
      </c>
      <c r="AA6" s="6">
        <f ca="1">IFERROR(__xludf.DUMMYFUNCTION("IMPORTRANGE(""https://docs.google.com/spreadsheets/d/12HtoRNFY5X90ARVwTZSazTzMJVTT_qZFXPicptcT0bg/edit#gid=381554019"",""P53!F6:F6"")"),8)</f>
        <v>8</v>
      </c>
      <c r="AC6" s="18">
        <v>1417</v>
      </c>
      <c r="AD6" s="6">
        <f ca="1">IFERROR(__xludf.DUMMYFUNCTION("IMPORTRANGE(""https://docs.google.com/spreadsheets/d/1vIeXzcDIKQtYKxshH3mL8j3ytVuGP1MJeVl_qoGHRSE/edit#gid=381554019"",""P53!B6:B6"")"),7)</f>
        <v>7</v>
      </c>
      <c r="AE6" s="6">
        <f ca="1">IFERROR(__xludf.DUMMYFUNCTION("IMPORTRANGE(""https://docs.google.com/spreadsheets/d/1vIeXzcDIKQtYKxshH3mL8j3ytVuGP1MJeVl_qoGHRSE/edit#gid=381554019"",""P53!C6:C6"")"),7)</f>
        <v>7</v>
      </c>
      <c r="AF6" s="6">
        <f ca="1">IFERROR(__xludf.DUMMYFUNCTION("IMPORTRANGE(""https://docs.google.com/spreadsheets/d/1vIeXzcDIKQtYKxshH3mL8j3ytVuGP1MJeVl_qoGHRSE/edit#gid=381554019"",""P53!D6:D6"")"),7)</f>
        <v>7</v>
      </c>
      <c r="AG6" s="6">
        <f ca="1">IFERROR(__xludf.DUMMYFUNCTION("IMPORTRANGE(""https://docs.google.com/spreadsheets/d/1vIeXzcDIKQtYKxshH3mL8j3ytVuGP1MJeVl_qoGHRSE/edit#gid=381554019"",""P53!E6:E6"")"),6)</f>
        <v>6</v>
      </c>
      <c r="AH6" s="6">
        <f ca="1">IFERROR(__xludf.DUMMYFUNCTION("IMPORTRANGE(""https://docs.google.com/spreadsheets/d/1vIeXzcDIKQtYKxshH3mL8j3ytVuGP1MJeVl_qoGHRSE/edit#gid=381554019"",""P53!F6:F6"")"),7)</f>
        <v>7</v>
      </c>
    </row>
    <row r="7" spans="1:34" ht="18.75">
      <c r="A7" s="18">
        <v>171</v>
      </c>
      <c r="B7" s="6">
        <f ca="1">IFERROR(__xludf.DUMMYFUNCTION("IMPORTRANGE(""https://docs.google.com/spreadsheets/d/1DE2TZi0ZzoaTrcrwoDDXUxGjbFAplgA1Y807lojH3sc/edit#gid=207921682"",""P53!B7:B7"")"),8)</f>
        <v>8</v>
      </c>
      <c r="C7" s="6">
        <f ca="1">IFERROR(__xludf.DUMMYFUNCTION("IMPORTRANGE(""https://docs.google.com/spreadsheets/d/1DE2TZi0ZzoaTrcrwoDDXUxGjbFAplgA1Y807lojH3sc/edit#gid=207921682"",""P53!C7:C7"")"),8)</f>
        <v>8</v>
      </c>
      <c r="D7" s="6">
        <f ca="1">IFERROR(__xludf.DUMMYFUNCTION("IMPORTRANGE(""https://docs.google.com/spreadsheets/d/1DE2TZi0ZzoaTrcrwoDDXUxGjbFAplgA1Y807lojH3sc/edit#gid=207921682"",""P53!D7:D7"")"),8)</f>
        <v>8</v>
      </c>
      <c r="E7" s="6">
        <f ca="1">IFERROR(__xludf.DUMMYFUNCTION("IMPORTRANGE(""https://docs.google.com/spreadsheets/d/1DE2TZi0ZzoaTrcrwoDDXUxGjbFAplgA1Y807lojH3sc/edit#gid=207921682"",""P53!E7:E7"")"),9)</f>
        <v>9</v>
      </c>
      <c r="F7" s="6">
        <f ca="1">IFERROR(__xludf.DUMMYFUNCTION("IMPORTRANGE(""https://docs.google.com/spreadsheets/d/1DE2TZi0ZzoaTrcrwoDDXUxGjbFAplgA1Y807lojH3sc/edit#gid=207921682"",""P53!F7:F7"")"),8)</f>
        <v>8</v>
      </c>
      <c r="H7" s="18">
        <v>171</v>
      </c>
      <c r="I7" s="6">
        <f ca="1">IFERROR(__xludf.DUMMYFUNCTION("IMPORTRANGE(""https://docs.google.com/spreadsheets/d/1gi2jVGtOig0T_VuMzkDmVWBz8lK52kKuCS7STbR9e28/edit#gid=349400232"",""P53!B7:B7"")"),6)</f>
        <v>6</v>
      </c>
      <c r="J7" s="6">
        <f ca="1">IFERROR(__xludf.DUMMYFUNCTION("IMPORTRANGE(""https://docs.google.com/spreadsheets/d/1gi2jVGtOig0T_VuMzkDmVWBz8lK52kKuCS7STbR9e28/edit#gid=349400232"",""P53!C7:C7"")"),7)</f>
        <v>7</v>
      </c>
      <c r="K7" s="6">
        <f ca="1">IFERROR(__xludf.DUMMYFUNCTION("IMPORTRANGE(""https://docs.google.com/spreadsheets/d/1gi2jVGtOig0T_VuMzkDmVWBz8lK52kKuCS7STbR9e28/edit#gid=349400232"",""P53!D7:D7"")"),7)</f>
        <v>7</v>
      </c>
      <c r="L7" s="6">
        <f ca="1">IFERROR(__xludf.DUMMYFUNCTION("IMPORTRANGE(""https://docs.google.com/spreadsheets/d/1gi2jVGtOig0T_VuMzkDmVWBz8lK52kKuCS7STbR9e28/edit#gid=349400232"",""P53!E7:E7"")"),6)</f>
        <v>6</v>
      </c>
      <c r="M7" s="6">
        <f ca="1">IFERROR(__xludf.DUMMYFUNCTION("IMPORTRANGE(""https://docs.google.com/spreadsheets/d/1gi2jVGtOig0T_VuMzkDmVWBz8lK52kKuCS7STbR9e28/edit#gid=349400232"",""P53!F7:F7"")"),7)</f>
        <v>7</v>
      </c>
      <c r="O7" s="18">
        <v>171</v>
      </c>
      <c r="P7" s="6">
        <f ca="1">IFERROR(__xludf.DUMMYFUNCTION("IMPORTRANGE(""https://docs.google.com/spreadsheets/d/1mrAeX9JEhoJs2ZHEF4PozgrayXCrb5e6Q3lfOlWehQY/edit#gid=381554019"",""P53!B7:B7"")"),6)</f>
        <v>6</v>
      </c>
      <c r="Q7" s="6">
        <f ca="1">IFERROR(__xludf.DUMMYFUNCTION("IMPORTRANGE(""https://docs.google.com/spreadsheets/d/1mrAeX9JEhoJs2ZHEF4PozgrayXCrb5e6Q3lfOlWehQY/edit#gid=381554019"",""P53!C7:C7"")"),7)</f>
        <v>7</v>
      </c>
      <c r="R7" s="6">
        <f ca="1">IFERROR(__xludf.DUMMYFUNCTION("IMPORTRANGE(""https://docs.google.com/spreadsheets/d/1mrAeX9JEhoJs2ZHEF4PozgrayXCrb5e6Q3lfOlWehQY/edit#gid=381554019"",""P53!D7:D7"")"),7)</f>
        <v>7</v>
      </c>
      <c r="S7" s="6">
        <f ca="1">IFERROR(__xludf.DUMMYFUNCTION("IMPORTRANGE(""https://docs.google.com/spreadsheets/d/1mrAeX9JEhoJs2ZHEF4PozgrayXCrb5e6Q3lfOlWehQY/edit#gid=381554019"",""P53!E7:E7"")"),7)</f>
        <v>7</v>
      </c>
      <c r="T7" s="6">
        <f ca="1">IFERROR(__xludf.DUMMYFUNCTION("IMPORTRANGE(""https://docs.google.com/spreadsheets/d/1mrAeX9JEhoJs2ZHEF4PozgrayXCrb5e6Q3lfOlWehQY/edit#gid=381554019"",""P53!F7:F7"")"),7)</f>
        <v>7</v>
      </c>
      <c r="V7" s="18">
        <v>171</v>
      </c>
      <c r="W7" s="6">
        <f ca="1">IFERROR(__xludf.DUMMYFUNCTION("IMPORTRANGE(""https://docs.google.com/spreadsheets/d/12HtoRNFY5X90ARVwTZSazTzMJVTT_qZFXPicptcT0bg/edit#gid=381554019"",""P53!B7:B7"")"),8)</f>
        <v>8</v>
      </c>
      <c r="X7" s="6">
        <f ca="1">IFERROR(__xludf.DUMMYFUNCTION("IMPORTRANGE(""https://docs.google.com/spreadsheets/d/12HtoRNFY5X90ARVwTZSazTzMJVTT_qZFXPicptcT0bg/edit#gid=381554019"",""P53!C7:C7"")"),8)</f>
        <v>8</v>
      </c>
      <c r="Y7" s="6">
        <f ca="1">IFERROR(__xludf.DUMMYFUNCTION("IMPORTRANGE(""https://docs.google.com/spreadsheets/d/12HtoRNFY5X90ARVwTZSazTzMJVTT_qZFXPicptcT0bg/edit#gid=381554019"",""P53!D7:D7"")"),8)</f>
        <v>8</v>
      </c>
      <c r="Z7" s="6">
        <f ca="1">IFERROR(__xludf.DUMMYFUNCTION("IMPORTRANGE(""https://docs.google.com/spreadsheets/d/12HtoRNFY5X90ARVwTZSazTzMJVTT_qZFXPicptcT0bg/edit#gid=381554019"",""P53!E7:E7"")"),7)</f>
        <v>7</v>
      </c>
      <c r="AA7" s="6">
        <f ca="1">IFERROR(__xludf.DUMMYFUNCTION("IMPORTRANGE(""https://docs.google.com/spreadsheets/d/12HtoRNFY5X90ARVwTZSazTzMJVTT_qZFXPicptcT0bg/edit#gid=381554019"",""P53!F7:F7"")"),8)</f>
        <v>8</v>
      </c>
      <c r="AC7" s="18">
        <v>171</v>
      </c>
      <c r="AD7" s="6">
        <f ca="1">IFERROR(__xludf.DUMMYFUNCTION("IMPORTRANGE(""https://docs.google.com/spreadsheets/d/1vIeXzcDIKQtYKxshH3mL8j3ytVuGP1MJeVl_qoGHRSE/edit#gid=381554019"",""P53!B7:B7"")"),7)</f>
        <v>7</v>
      </c>
      <c r="AE7" s="6">
        <f ca="1">IFERROR(__xludf.DUMMYFUNCTION("IMPORTRANGE(""https://docs.google.com/spreadsheets/d/1vIeXzcDIKQtYKxshH3mL8j3ytVuGP1MJeVl_qoGHRSE/edit#gid=381554019"",""P53!C7:C7"")"),8)</f>
        <v>8</v>
      </c>
      <c r="AF7" s="6">
        <f ca="1">IFERROR(__xludf.DUMMYFUNCTION("IMPORTRANGE(""https://docs.google.com/spreadsheets/d/1vIeXzcDIKQtYKxshH3mL8j3ytVuGP1MJeVl_qoGHRSE/edit#gid=381554019"",""P53!D7:D7"")"),7)</f>
        <v>7</v>
      </c>
      <c r="AG7" s="6">
        <f ca="1">IFERROR(__xludf.DUMMYFUNCTION("IMPORTRANGE(""https://docs.google.com/spreadsheets/d/1vIeXzcDIKQtYKxshH3mL8j3ytVuGP1MJeVl_qoGHRSE/edit#gid=381554019"",""P53!E7:E7"")"),8)</f>
        <v>8</v>
      </c>
      <c r="AH7" s="6">
        <f ca="1">IFERROR(__xludf.DUMMYFUNCTION("IMPORTRANGE(""https://docs.google.com/spreadsheets/d/1vIeXzcDIKQtYKxshH3mL8j3ytVuGP1MJeVl_qoGHRSE/edit#gid=381554019"",""P53!F7:F7"")"),7)</f>
        <v>7</v>
      </c>
    </row>
    <row r="8" spans="1:34" ht="18.75">
      <c r="A8" s="18">
        <v>213</v>
      </c>
      <c r="B8" s="6">
        <f ca="1">IFERROR(__xludf.DUMMYFUNCTION("IMPORTRANGE(""https://docs.google.com/spreadsheets/d/1DE2TZi0ZzoaTrcrwoDDXUxGjbFAplgA1Y807lojH3sc/edit#gid=207921682"",""P53!B8:B8"")"),7)</f>
        <v>7</v>
      </c>
      <c r="C8" s="6">
        <f ca="1">IFERROR(__xludf.DUMMYFUNCTION("IMPORTRANGE(""https://docs.google.com/spreadsheets/d/1DE2TZi0ZzoaTrcrwoDDXUxGjbFAplgA1Y807lojH3sc/edit#gid=207921682"",""P53!C8:C8"")"),7)</f>
        <v>7</v>
      </c>
      <c r="D8" s="6">
        <f ca="1">IFERROR(__xludf.DUMMYFUNCTION("IMPORTRANGE(""https://docs.google.com/spreadsheets/d/1DE2TZi0ZzoaTrcrwoDDXUxGjbFAplgA1Y807lojH3sc/edit#gid=207921682"",""P53!D8:D8"")"),7)</f>
        <v>7</v>
      </c>
      <c r="E8" s="6">
        <f ca="1">IFERROR(__xludf.DUMMYFUNCTION("IMPORTRANGE(""https://docs.google.com/spreadsheets/d/1DE2TZi0ZzoaTrcrwoDDXUxGjbFAplgA1Y807lojH3sc/edit#gid=207921682"",""P53!E8:E8"")"),7)</f>
        <v>7</v>
      </c>
      <c r="F8" s="6">
        <f ca="1">IFERROR(__xludf.DUMMYFUNCTION("IMPORTRANGE(""https://docs.google.com/spreadsheets/d/1DE2TZi0ZzoaTrcrwoDDXUxGjbFAplgA1Y807lojH3sc/edit#gid=207921682"",""P53!F8:F8"")"),7)</f>
        <v>7</v>
      </c>
      <c r="H8" s="18">
        <v>213</v>
      </c>
      <c r="I8" s="6">
        <f ca="1">IFERROR(__xludf.DUMMYFUNCTION("IMPORTRANGE(""https://docs.google.com/spreadsheets/d/1gi2jVGtOig0T_VuMzkDmVWBz8lK52kKuCS7STbR9e28/edit#gid=349400232"",""P53!B8:B8"")"),7)</f>
        <v>7</v>
      </c>
      <c r="J8" s="6">
        <f ca="1">IFERROR(__xludf.DUMMYFUNCTION("IMPORTRANGE(""https://docs.google.com/spreadsheets/d/1gi2jVGtOig0T_VuMzkDmVWBz8lK52kKuCS7STbR9e28/edit#gid=349400232"",""P53!C8:C8"")"),6)</f>
        <v>6</v>
      </c>
      <c r="K8" s="6">
        <f ca="1">IFERROR(__xludf.DUMMYFUNCTION("IMPORTRANGE(""https://docs.google.com/spreadsheets/d/1gi2jVGtOig0T_VuMzkDmVWBz8lK52kKuCS7STbR9e28/edit#gid=349400232"",""P53!D8:D8"")"),7)</f>
        <v>7</v>
      </c>
      <c r="L8" s="6">
        <f ca="1">IFERROR(__xludf.DUMMYFUNCTION("IMPORTRANGE(""https://docs.google.com/spreadsheets/d/1gi2jVGtOig0T_VuMzkDmVWBz8lK52kKuCS7STbR9e28/edit#gid=349400232"",""P53!E8:E8"")"),7)</f>
        <v>7</v>
      </c>
      <c r="M8" s="6">
        <f ca="1">IFERROR(__xludf.DUMMYFUNCTION("IMPORTRANGE(""https://docs.google.com/spreadsheets/d/1gi2jVGtOig0T_VuMzkDmVWBz8lK52kKuCS7STbR9e28/edit#gid=349400232"",""P53!F8:F8"")"),7)</f>
        <v>7</v>
      </c>
      <c r="O8" s="18">
        <v>213</v>
      </c>
      <c r="P8" s="6">
        <f ca="1">IFERROR(__xludf.DUMMYFUNCTION("IMPORTRANGE(""https://docs.google.com/spreadsheets/d/1mrAeX9JEhoJs2ZHEF4PozgrayXCrb5e6Q3lfOlWehQY/edit#gid=381554019"",""P53!B8:B8"")"),7)</f>
        <v>7</v>
      </c>
      <c r="Q8" s="6">
        <f ca="1">IFERROR(__xludf.DUMMYFUNCTION("IMPORTRANGE(""https://docs.google.com/spreadsheets/d/1mrAeX9JEhoJs2ZHEF4PozgrayXCrb5e6Q3lfOlWehQY/edit#gid=381554019"",""P53!C8:C8"")"),7)</f>
        <v>7</v>
      </c>
      <c r="R8" s="6">
        <f ca="1">IFERROR(__xludf.DUMMYFUNCTION("IMPORTRANGE(""https://docs.google.com/spreadsheets/d/1mrAeX9JEhoJs2ZHEF4PozgrayXCrb5e6Q3lfOlWehQY/edit#gid=381554019"",""P53!D8:D8"")"),8)</f>
        <v>8</v>
      </c>
      <c r="S8" s="6">
        <f ca="1">IFERROR(__xludf.DUMMYFUNCTION("IMPORTRANGE(""https://docs.google.com/spreadsheets/d/1mrAeX9JEhoJs2ZHEF4PozgrayXCrb5e6Q3lfOlWehQY/edit#gid=381554019"",""P53!E8:E8"")"),9)</f>
        <v>9</v>
      </c>
      <c r="T8" s="6">
        <f ca="1">IFERROR(__xludf.DUMMYFUNCTION("IMPORTRANGE(""https://docs.google.com/spreadsheets/d/1mrAeX9JEhoJs2ZHEF4PozgrayXCrb5e6Q3lfOlWehQY/edit#gid=381554019"",""P53!F8:F8"")"),9)</f>
        <v>9</v>
      </c>
      <c r="V8" s="18">
        <v>213</v>
      </c>
      <c r="W8" s="6">
        <f ca="1">IFERROR(__xludf.DUMMYFUNCTION("IMPORTRANGE(""https://docs.google.com/spreadsheets/d/12HtoRNFY5X90ARVwTZSazTzMJVTT_qZFXPicptcT0bg/edit#gid=381554019"",""P53!B8:B8"")"),6)</f>
        <v>6</v>
      </c>
      <c r="X8" s="6">
        <f ca="1">IFERROR(__xludf.DUMMYFUNCTION("IMPORTRANGE(""https://docs.google.com/spreadsheets/d/12HtoRNFY5X90ARVwTZSazTzMJVTT_qZFXPicptcT0bg/edit#gid=381554019"",""P53!C8:C8"")"),7)</f>
        <v>7</v>
      </c>
      <c r="Y8" s="6">
        <f ca="1">IFERROR(__xludf.DUMMYFUNCTION("IMPORTRANGE(""https://docs.google.com/spreadsheets/d/12HtoRNFY5X90ARVwTZSazTzMJVTT_qZFXPicptcT0bg/edit#gid=381554019"",""P53!D8:D8"")"),8)</f>
        <v>8</v>
      </c>
      <c r="Z8" s="6">
        <f ca="1">IFERROR(__xludf.DUMMYFUNCTION("IMPORTRANGE(""https://docs.google.com/spreadsheets/d/12HtoRNFY5X90ARVwTZSazTzMJVTT_qZFXPicptcT0bg/edit#gid=381554019"",""P53!E8:E8"")"),7)</f>
        <v>7</v>
      </c>
      <c r="AA8" s="6">
        <f ca="1">IFERROR(__xludf.DUMMYFUNCTION("IMPORTRANGE(""https://docs.google.com/spreadsheets/d/12HtoRNFY5X90ARVwTZSazTzMJVTT_qZFXPicptcT0bg/edit#gid=381554019"",""P53!F8:F8"")"),8)</f>
        <v>8</v>
      </c>
      <c r="AC8" s="18">
        <v>213</v>
      </c>
      <c r="AD8" s="6">
        <f ca="1">IFERROR(__xludf.DUMMYFUNCTION("IMPORTRANGE(""https://docs.google.com/spreadsheets/d/1vIeXzcDIKQtYKxshH3mL8j3ytVuGP1MJeVl_qoGHRSE/edit#gid=381554019"",""P53!B8:B8"")"),6)</f>
        <v>6</v>
      </c>
      <c r="AE8" s="6">
        <f ca="1">IFERROR(__xludf.DUMMYFUNCTION("IMPORTRANGE(""https://docs.google.com/spreadsheets/d/1vIeXzcDIKQtYKxshH3mL8j3ytVuGP1MJeVl_qoGHRSE/edit#gid=381554019"",""P53!C8:C8"")"),7)</f>
        <v>7</v>
      </c>
      <c r="AF8" s="6">
        <f ca="1">IFERROR(__xludf.DUMMYFUNCTION("IMPORTRANGE(""https://docs.google.com/spreadsheets/d/1vIeXzcDIKQtYKxshH3mL8j3ytVuGP1MJeVl_qoGHRSE/edit#gid=381554019"",""P53!D8:D8"")"),7)</f>
        <v>7</v>
      </c>
      <c r="AG8" s="6">
        <f ca="1">IFERROR(__xludf.DUMMYFUNCTION("IMPORTRANGE(""https://docs.google.com/spreadsheets/d/1vIeXzcDIKQtYKxshH3mL8j3ytVuGP1MJeVl_qoGHRSE/edit#gid=381554019"",""P53!E8:E8"")"),7)</f>
        <v>7</v>
      </c>
      <c r="AH8" s="6">
        <f ca="1">IFERROR(__xludf.DUMMYFUNCTION("IMPORTRANGE(""https://docs.google.com/spreadsheets/d/1vIeXzcDIKQtYKxshH3mL8j3ytVuGP1MJeVl_qoGHRSE/edit#gid=381554019"",""P53!F8:F8"")"),7)</f>
        <v>7</v>
      </c>
    </row>
    <row r="9" spans="1:34" ht="18.75">
      <c r="A9" s="18">
        <v>238</v>
      </c>
      <c r="B9" s="6">
        <f ca="1">IFERROR(__xludf.DUMMYFUNCTION("IMPORTRANGE(""https://docs.google.com/spreadsheets/d/1DE2TZi0ZzoaTrcrwoDDXUxGjbFAplgA1Y807lojH3sc/edit#gid=207921682"",""P53!B9:B9"")"),6)</f>
        <v>6</v>
      </c>
      <c r="C9" s="6">
        <f ca="1">IFERROR(__xludf.DUMMYFUNCTION("IMPORTRANGE(""https://docs.google.com/spreadsheets/d/1DE2TZi0ZzoaTrcrwoDDXUxGjbFAplgA1Y807lojH3sc/edit#gid=207921682"",""P53!C9:C9"")"),7)</f>
        <v>7</v>
      </c>
      <c r="D9" s="6">
        <f ca="1">IFERROR(__xludf.DUMMYFUNCTION("IMPORTRANGE(""https://docs.google.com/spreadsheets/d/1DE2TZi0ZzoaTrcrwoDDXUxGjbFAplgA1Y807lojH3sc/edit#gid=207921682"",""P53!D9:D9"")"),6)</f>
        <v>6</v>
      </c>
      <c r="E9" s="6">
        <f ca="1">IFERROR(__xludf.DUMMYFUNCTION("IMPORTRANGE(""https://docs.google.com/spreadsheets/d/1DE2TZi0ZzoaTrcrwoDDXUxGjbFAplgA1Y807lojH3sc/edit#gid=207921682"",""P53!E9:E9"")"),7)</f>
        <v>7</v>
      </c>
      <c r="F9" s="6">
        <f ca="1">IFERROR(__xludf.DUMMYFUNCTION("IMPORTRANGE(""https://docs.google.com/spreadsheets/d/1DE2TZi0ZzoaTrcrwoDDXUxGjbFAplgA1Y807lojH3sc/edit#gid=207921682"",""P53!F9:F9"")"),6)</f>
        <v>6</v>
      </c>
      <c r="H9" s="18">
        <v>238</v>
      </c>
      <c r="I9" s="6">
        <f ca="1">IFERROR(__xludf.DUMMYFUNCTION("IMPORTRANGE(""https://docs.google.com/spreadsheets/d/1gi2jVGtOig0T_VuMzkDmVWBz8lK52kKuCS7STbR9e28/edit#gid=349400232"",""P53!B9:B9"")"),5)</f>
        <v>5</v>
      </c>
      <c r="J9" s="6">
        <f ca="1">IFERROR(__xludf.DUMMYFUNCTION("IMPORTRANGE(""https://docs.google.com/spreadsheets/d/1gi2jVGtOig0T_VuMzkDmVWBz8lK52kKuCS7STbR9e28/edit#gid=349400232"",""P53!C9:C9"")"),6)</f>
        <v>6</v>
      </c>
      <c r="K9" s="6">
        <f ca="1">IFERROR(__xludf.DUMMYFUNCTION("IMPORTRANGE(""https://docs.google.com/spreadsheets/d/1gi2jVGtOig0T_VuMzkDmVWBz8lK52kKuCS7STbR9e28/edit#gid=349400232"",""P53!D9:D9"")"),7)</f>
        <v>7</v>
      </c>
      <c r="L9" s="6">
        <f ca="1">IFERROR(__xludf.DUMMYFUNCTION("IMPORTRANGE(""https://docs.google.com/spreadsheets/d/1gi2jVGtOig0T_VuMzkDmVWBz8lK52kKuCS7STbR9e28/edit#gid=349400232"",""P53!E9:E9"")"),6)</f>
        <v>6</v>
      </c>
      <c r="M9" s="6">
        <f ca="1">IFERROR(__xludf.DUMMYFUNCTION("IMPORTRANGE(""https://docs.google.com/spreadsheets/d/1gi2jVGtOig0T_VuMzkDmVWBz8lK52kKuCS7STbR9e28/edit#gid=349400232"",""P53!F9:F9"")"),6)</f>
        <v>6</v>
      </c>
      <c r="O9" s="18">
        <v>238</v>
      </c>
      <c r="P9" s="6">
        <f ca="1">IFERROR(__xludf.DUMMYFUNCTION("IMPORTRANGE(""https://docs.google.com/spreadsheets/d/1mrAeX9JEhoJs2ZHEF4PozgrayXCrb5e6Q3lfOlWehQY/edit#gid=381554019"",""P53!B9:B9"")"),6)</f>
        <v>6</v>
      </c>
      <c r="Q9" s="6">
        <f ca="1">IFERROR(__xludf.DUMMYFUNCTION("IMPORTRANGE(""https://docs.google.com/spreadsheets/d/1mrAeX9JEhoJs2ZHEF4PozgrayXCrb5e6Q3lfOlWehQY/edit#gid=381554019"",""P53!C9:C9"")"),6)</f>
        <v>6</v>
      </c>
      <c r="R9" s="6">
        <f ca="1">IFERROR(__xludf.DUMMYFUNCTION("IMPORTRANGE(""https://docs.google.com/spreadsheets/d/1mrAeX9JEhoJs2ZHEF4PozgrayXCrb5e6Q3lfOlWehQY/edit#gid=381554019"",""P53!D9:D9"")"),7)</f>
        <v>7</v>
      </c>
      <c r="S9" s="6">
        <f ca="1">IFERROR(__xludf.DUMMYFUNCTION("IMPORTRANGE(""https://docs.google.com/spreadsheets/d/1mrAeX9JEhoJs2ZHEF4PozgrayXCrb5e6Q3lfOlWehQY/edit#gid=381554019"",""P53!E9:E9"")"),8)</f>
        <v>8</v>
      </c>
      <c r="T9" s="6">
        <f ca="1">IFERROR(__xludf.DUMMYFUNCTION("IMPORTRANGE(""https://docs.google.com/spreadsheets/d/1mrAeX9JEhoJs2ZHEF4PozgrayXCrb5e6Q3lfOlWehQY/edit#gid=381554019"",""P53!F9:F9"")"),7)</f>
        <v>7</v>
      </c>
      <c r="V9" s="18">
        <v>238</v>
      </c>
      <c r="W9" s="6">
        <f ca="1">IFERROR(__xludf.DUMMYFUNCTION("IMPORTRANGE(""https://docs.google.com/spreadsheets/d/12HtoRNFY5X90ARVwTZSazTzMJVTT_qZFXPicptcT0bg/edit#gid=381554019"",""P53!B9:B9"")"),7)</f>
        <v>7</v>
      </c>
      <c r="X9" s="6">
        <f ca="1">IFERROR(__xludf.DUMMYFUNCTION("IMPORTRANGE(""https://docs.google.com/spreadsheets/d/12HtoRNFY5X90ARVwTZSazTzMJVTT_qZFXPicptcT0bg/edit#gid=381554019"",""P53!C9:C9"")"),6)</f>
        <v>6</v>
      </c>
      <c r="Y9" s="6">
        <f ca="1">IFERROR(__xludf.DUMMYFUNCTION("IMPORTRANGE(""https://docs.google.com/spreadsheets/d/12HtoRNFY5X90ARVwTZSazTzMJVTT_qZFXPicptcT0bg/edit#gid=381554019"",""P53!D9:D9"")"),6)</f>
        <v>6</v>
      </c>
      <c r="Z9" s="6">
        <f ca="1">IFERROR(__xludf.DUMMYFUNCTION("IMPORTRANGE(""https://docs.google.com/spreadsheets/d/12HtoRNFY5X90ARVwTZSazTzMJVTT_qZFXPicptcT0bg/edit#gid=381554019"",""P53!E9:E9"")"),7)</f>
        <v>7</v>
      </c>
      <c r="AA9" s="6">
        <f ca="1">IFERROR(__xludf.DUMMYFUNCTION("IMPORTRANGE(""https://docs.google.com/spreadsheets/d/12HtoRNFY5X90ARVwTZSazTzMJVTT_qZFXPicptcT0bg/edit#gid=381554019"",""P53!F9:F9"")"),8)</f>
        <v>8</v>
      </c>
      <c r="AC9" s="18">
        <v>238</v>
      </c>
      <c r="AD9" s="6">
        <f ca="1">IFERROR(__xludf.DUMMYFUNCTION("IMPORTRANGE(""https://docs.google.com/spreadsheets/d/1vIeXzcDIKQtYKxshH3mL8j3ytVuGP1MJeVl_qoGHRSE/edit#gid=381554019"",""P53!B9:B9"")"),6)</f>
        <v>6</v>
      </c>
      <c r="AE9" s="6">
        <f ca="1">IFERROR(__xludf.DUMMYFUNCTION("IMPORTRANGE(""https://docs.google.com/spreadsheets/d/1vIeXzcDIKQtYKxshH3mL8j3ytVuGP1MJeVl_qoGHRSE/edit#gid=381554019"",""P53!C9:C9"")"),6)</f>
        <v>6</v>
      </c>
      <c r="AF9" s="6">
        <f ca="1">IFERROR(__xludf.DUMMYFUNCTION("IMPORTRANGE(""https://docs.google.com/spreadsheets/d/1vIeXzcDIKQtYKxshH3mL8j3ytVuGP1MJeVl_qoGHRSE/edit#gid=381554019"",""P53!D9:D9"")"),6)</f>
        <v>6</v>
      </c>
      <c r="AG9" s="6">
        <f ca="1">IFERROR(__xludf.DUMMYFUNCTION("IMPORTRANGE(""https://docs.google.com/spreadsheets/d/1vIeXzcDIKQtYKxshH3mL8j3ytVuGP1MJeVl_qoGHRSE/edit#gid=381554019"",""P53!E9:E9"")"),6)</f>
        <v>6</v>
      </c>
      <c r="AH9" s="6">
        <f ca="1">IFERROR(__xludf.DUMMYFUNCTION("IMPORTRANGE(""https://docs.google.com/spreadsheets/d/1vIeXzcDIKQtYKxshH3mL8j3ytVuGP1MJeVl_qoGHRSE/edit#gid=381554019"",""P53!F9:F9"")"),6)</f>
        <v>6</v>
      </c>
    </row>
    <row r="10" spans="1:34" ht="18.75">
      <c r="A10" s="18">
        <v>181</v>
      </c>
      <c r="B10" s="6">
        <f ca="1">IFERROR(__xludf.DUMMYFUNCTION("IMPORTRANGE(""https://docs.google.com/spreadsheets/d/1DE2TZi0ZzoaTrcrwoDDXUxGjbFAplgA1Y807lojH3sc/edit#gid=207921682"",""P53!B10:B10"")"),5)</f>
        <v>5</v>
      </c>
      <c r="C10" s="6">
        <f ca="1">IFERROR(__xludf.DUMMYFUNCTION("IMPORTRANGE(""https://docs.google.com/spreadsheets/d/1DE2TZi0ZzoaTrcrwoDDXUxGjbFAplgA1Y807lojH3sc/edit#gid=207921682"",""P53!C10:C10"")"),6)</f>
        <v>6</v>
      </c>
      <c r="D10" s="6">
        <f ca="1">IFERROR(__xludf.DUMMYFUNCTION("IMPORTRANGE(""https://docs.google.com/spreadsheets/d/1DE2TZi0ZzoaTrcrwoDDXUxGjbFAplgA1Y807lojH3sc/edit#gid=207921682"",""P53!D10:D10"")"),5)</f>
        <v>5</v>
      </c>
      <c r="E10" s="6">
        <f ca="1">IFERROR(__xludf.DUMMYFUNCTION("IMPORTRANGE(""https://docs.google.com/spreadsheets/d/1DE2TZi0ZzoaTrcrwoDDXUxGjbFAplgA1Y807lojH3sc/edit#gid=207921682"",""P53!E10:E10"")"),6)</f>
        <v>6</v>
      </c>
      <c r="F10" s="6">
        <f ca="1">IFERROR(__xludf.DUMMYFUNCTION("IMPORTRANGE(""https://docs.google.com/spreadsheets/d/1DE2TZi0ZzoaTrcrwoDDXUxGjbFAplgA1Y807lojH3sc/edit#gid=207921682"",""P53!F10:F10"")"),5)</f>
        <v>5</v>
      </c>
      <c r="H10" s="18">
        <v>181</v>
      </c>
      <c r="I10" s="6">
        <f ca="1">IFERROR(__xludf.DUMMYFUNCTION("IMPORTRANGE(""https://docs.google.com/spreadsheets/d/1gi2jVGtOig0T_VuMzkDmVWBz8lK52kKuCS7STbR9e28/edit#gid=349400232"",""P53!B10:B10"")"),4)</f>
        <v>4</v>
      </c>
      <c r="J10" s="6">
        <f ca="1">IFERROR(__xludf.DUMMYFUNCTION("IMPORTRANGE(""https://docs.google.com/spreadsheets/d/1gi2jVGtOig0T_VuMzkDmVWBz8lK52kKuCS7STbR9e28/edit#gid=349400232"",""P53!C10:C10"")"),6)</f>
        <v>6</v>
      </c>
      <c r="K10" s="6">
        <f ca="1">IFERROR(__xludf.DUMMYFUNCTION("IMPORTRANGE(""https://docs.google.com/spreadsheets/d/1gi2jVGtOig0T_VuMzkDmVWBz8lK52kKuCS7STbR9e28/edit#gid=349400232"",""P53!D10:D10"")"),6)</f>
        <v>6</v>
      </c>
      <c r="L10" s="6">
        <f ca="1">IFERROR(__xludf.DUMMYFUNCTION("IMPORTRANGE(""https://docs.google.com/spreadsheets/d/1gi2jVGtOig0T_VuMzkDmVWBz8lK52kKuCS7STbR9e28/edit#gid=349400232"",""P53!E10:E10"")"),5)</f>
        <v>5</v>
      </c>
      <c r="M10" s="6">
        <f ca="1">IFERROR(__xludf.DUMMYFUNCTION("IMPORTRANGE(""https://docs.google.com/spreadsheets/d/1gi2jVGtOig0T_VuMzkDmVWBz8lK52kKuCS7STbR9e28/edit#gid=349400232"",""P53!F10:F10"")"),6)</f>
        <v>6</v>
      </c>
      <c r="O10" s="18">
        <v>181</v>
      </c>
      <c r="P10" s="6">
        <f ca="1">IFERROR(__xludf.DUMMYFUNCTION("IMPORTRANGE(""https://docs.google.com/spreadsheets/d/1mrAeX9JEhoJs2ZHEF4PozgrayXCrb5e6Q3lfOlWehQY/edit#gid=381554019"",""P53!B10:B10"")"),6)</f>
        <v>6</v>
      </c>
      <c r="Q10" s="6">
        <f ca="1">IFERROR(__xludf.DUMMYFUNCTION("IMPORTRANGE(""https://docs.google.com/spreadsheets/d/1mrAeX9JEhoJs2ZHEF4PozgrayXCrb5e6Q3lfOlWehQY/edit#gid=381554019"",""P53!C10:C10"")"),6)</f>
        <v>6</v>
      </c>
      <c r="R10" s="6">
        <f ca="1">IFERROR(__xludf.DUMMYFUNCTION("IMPORTRANGE(""https://docs.google.com/spreadsheets/d/1mrAeX9JEhoJs2ZHEF4PozgrayXCrb5e6Q3lfOlWehQY/edit#gid=381554019"",""P53!D10:D10"")"),7)</f>
        <v>7</v>
      </c>
      <c r="S10" s="6">
        <f ca="1">IFERROR(__xludf.DUMMYFUNCTION("IMPORTRANGE(""https://docs.google.com/spreadsheets/d/1mrAeX9JEhoJs2ZHEF4PozgrayXCrb5e6Q3lfOlWehQY/edit#gid=381554019"",""P53!E10:E10"")"),7)</f>
        <v>7</v>
      </c>
      <c r="T10" s="6">
        <f ca="1">IFERROR(__xludf.DUMMYFUNCTION("IMPORTRANGE(""https://docs.google.com/spreadsheets/d/1mrAeX9JEhoJs2ZHEF4PozgrayXCrb5e6Q3lfOlWehQY/edit#gid=381554019"",""P53!F10:F10"")"),7)</f>
        <v>7</v>
      </c>
      <c r="V10" s="18">
        <v>181</v>
      </c>
      <c r="W10" s="6">
        <f ca="1">IFERROR(__xludf.DUMMYFUNCTION("IMPORTRANGE(""https://docs.google.com/spreadsheets/d/12HtoRNFY5X90ARVwTZSazTzMJVTT_qZFXPicptcT0bg/edit#gid=381554019"",""P53!B10:B10"")"),5)</f>
        <v>5</v>
      </c>
      <c r="X10" s="6">
        <f ca="1">IFERROR(__xludf.DUMMYFUNCTION("IMPORTRANGE(""https://docs.google.com/spreadsheets/d/12HtoRNFY5X90ARVwTZSazTzMJVTT_qZFXPicptcT0bg/edit#gid=381554019"",""P53!C10:C10"")"),5)</f>
        <v>5</v>
      </c>
      <c r="Y10" s="6">
        <f ca="1">IFERROR(__xludf.DUMMYFUNCTION("IMPORTRANGE(""https://docs.google.com/spreadsheets/d/12HtoRNFY5X90ARVwTZSazTzMJVTT_qZFXPicptcT0bg/edit#gid=381554019"",""P53!D10:D10"")"),6)</f>
        <v>6</v>
      </c>
      <c r="Z10" s="6">
        <f ca="1">IFERROR(__xludf.DUMMYFUNCTION("IMPORTRANGE(""https://docs.google.com/spreadsheets/d/12HtoRNFY5X90ARVwTZSazTzMJVTT_qZFXPicptcT0bg/edit#gid=381554019"",""P53!E10:E10"")"),7)</f>
        <v>7</v>
      </c>
      <c r="AA10" s="6">
        <f ca="1">IFERROR(__xludf.DUMMYFUNCTION("IMPORTRANGE(""https://docs.google.com/spreadsheets/d/12HtoRNFY5X90ARVwTZSazTzMJVTT_qZFXPicptcT0bg/edit#gid=381554019"",""P53!F10:F10"")"),7)</f>
        <v>7</v>
      </c>
      <c r="AC10" s="18">
        <v>181</v>
      </c>
      <c r="AD10" s="6">
        <f ca="1">IFERROR(__xludf.DUMMYFUNCTION("IMPORTRANGE(""https://docs.google.com/spreadsheets/d/1vIeXzcDIKQtYKxshH3mL8j3ytVuGP1MJeVl_qoGHRSE/edit#gid=381554019"",""P53!B10:B10"")"),5)</f>
        <v>5</v>
      </c>
      <c r="AE10" s="6">
        <f ca="1">IFERROR(__xludf.DUMMYFUNCTION("IMPORTRANGE(""https://docs.google.com/spreadsheets/d/1vIeXzcDIKQtYKxshH3mL8j3ytVuGP1MJeVl_qoGHRSE/edit#gid=381554019"",""P53!C10:C10"")"),5)</f>
        <v>5</v>
      </c>
      <c r="AF10" s="6">
        <f ca="1">IFERROR(__xludf.DUMMYFUNCTION("IMPORTRANGE(""https://docs.google.com/spreadsheets/d/1vIeXzcDIKQtYKxshH3mL8j3ytVuGP1MJeVl_qoGHRSE/edit#gid=381554019"",""P53!D10:D10"")"),6)</f>
        <v>6</v>
      </c>
      <c r="AG10" s="6">
        <f ca="1">IFERROR(__xludf.DUMMYFUNCTION("IMPORTRANGE(""https://docs.google.com/spreadsheets/d/1vIeXzcDIKQtYKxshH3mL8j3ytVuGP1MJeVl_qoGHRSE/edit#gid=381554019"",""P53!E10:E10"")"),6)</f>
        <v>6</v>
      </c>
      <c r="AH10" s="6">
        <f ca="1">IFERROR(__xludf.DUMMYFUNCTION("IMPORTRANGE(""https://docs.google.com/spreadsheets/d/1vIeXzcDIKQtYKxshH3mL8j3ytVuGP1MJeVl_qoGHRSE/edit#gid=381554019"",""P53!F10:F10"")"),5)</f>
        <v>5</v>
      </c>
    </row>
    <row r="11" spans="1:34" ht="18.75">
      <c r="A11" s="18">
        <v>231</v>
      </c>
      <c r="B11" s="6">
        <f ca="1">IFERROR(__xludf.DUMMYFUNCTION("IMPORTRANGE(""https://docs.google.com/spreadsheets/d/1DE2TZi0ZzoaTrcrwoDDXUxGjbFAplgA1Y807lojH3sc/edit#gid=207921682"",""P53!B11:B11"")"),4)</f>
        <v>4</v>
      </c>
      <c r="C11" s="6">
        <f ca="1">IFERROR(__xludf.DUMMYFUNCTION("IMPORTRANGE(""https://docs.google.com/spreadsheets/d/1DE2TZi0ZzoaTrcrwoDDXUxGjbFAplgA1Y807lojH3sc/edit#gid=207921682"",""P53!C11:C11"")"),5)</f>
        <v>5</v>
      </c>
      <c r="D11" s="6">
        <f ca="1">IFERROR(__xludf.DUMMYFUNCTION("IMPORTRANGE(""https://docs.google.com/spreadsheets/d/1DE2TZi0ZzoaTrcrwoDDXUxGjbFAplgA1Y807lojH3sc/edit#gid=207921682"",""P53!D11:D11"")"),4)</f>
        <v>4</v>
      </c>
      <c r="E11" s="6">
        <f ca="1">IFERROR(__xludf.DUMMYFUNCTION("IMPORTRANGE(""https://docs.google.com/spreadsheets/d/1DE2TZi0ZzoaTrcrwoDDXUxGjbFAplgA1Y807lojH3sc/edit#gid=207921682"",""P53!E11:E11"")"),5)</f>
        <v>5</v>
      </c>
      <c r="F11" s="6">
        <f ca="1">IFERROR(__xludf.DUMMYFUNCTION("IMPORTRANGE(""https://docs.google.com/spreadsheets/d/1DE2TZi0ZzoaTrcrwoDDXUxGjbFAplgA1Y807lojH3sc/edit#gid=207921682"",""P53!F11:F11"")"),5)</f>
        <v>5</v>
      </c>
      <c r="H11" s="18">
        <v>231</v>
      </c>
      <c r="I11" s="6">
        <f ca="1">IFERROR(__xludf.DUMMYFUNCTION("IMPORTRANGE(""https://docs.google.com/spreadsheets/d/1gi2jVGtOig0T_VuMzkDmVWBz8lK52kKuCS7STbR9e28/edit#gid=349400232"",""P53!B11:B11"")"),4)</f>
        <v>4</v>
      </c>
      <c r="J11" s="6">
        <f ca="1">IFERROR(__xludf.DUMMYFUNCTION("IMPORTRANGE(""https://docs.google.com/spreadsheets/d/1gi2jVGtOig0T_VuMzkDmVWBz8lK52kKuCS7STbR9e28/edit#gid=349400232"",""P53!C11:C11"")"),5)</f>
        <v>5</v>
      </c>
      <c r="K11" s="6">
        <f ca="1">IFERROR(__xludf.DUMMYFUNCTION("IMPORTRANGE(""https://docs.google.com/spreadsheets/d/1gi2jVGtOig0T_VuMzkDmVWBz8lK52kKuCS7STbR9e28/edit#gid=349400232"",""P53!D11:D11"")"),5)</f>
        <v>5</v>
      </c>
      <c r="L11" s="6">
        <f ca="1">IFERROR(__xludf.DUMMYFUNCTION("IMPORTRANGE(""https://docs.google.com/spreadsheets/d/1gi2jVGtOig0T_VuMzkDmVWBz8lK52kKuCS7STbR9e28/edit#gid=349400232"",""P53!E11:E11"")"),6)</f>
        <v>6</v>
      </c>
      <c r="M11" s="6">
        <f ca="1">IFERROR(__xludf.DUMMYFUNCTION("IMPORTRANGE(""https://docs.google.com/spreadsheets/d/1gi2jVGtOig0T_VuMzkDmVWBz8lK52kKuCS7STbR9e28/edit#gid=349400232"",""P53!F11:F11"")"),6)</f>
        <v>6</v>
      </c>
      <c r="O11" s="18">
        <v>231</v>
      </c>
      <c r="P11" s="6">
        <f ca="1">IFERROR(__xludf.DUMMYFUNCTION("IMPORTRANGE(""https://docs.google.com/spreadsheets/d/1mrAeX9JEhoJs2ZHEF4PozgrayXCrb5e6Q3lfOlWehQY/edit#gid=381554019"",""P53!B11:B11"")"),5)</f>
        <v>5</v>
      </c>
      <c r="Q11" s="6">
        <f ca="1">IFERROR(__xludf.DUMMYFUNCTION("IMPORTRANGE(""https://docs.google.com/spreadsheets/d/1mrAeX9JEhoJs2ZHEF4PozgrayXCrb5e6Q3lfOlWehQY/edit#gid=381554019"",""P53!C11:C11"")"),6)</f>
        <v>6</v>
      </c>
      <c r="R11" s="6">
        <f ca="1">IFERROR(__xludf.DUMMYFUNCTION("IMPORTRANGE(""https://docs.google.com/spreadsheets/d/1mrAeX9JEhoJs2ZHEF4PozgrayXCrb5e6Q3lfOlWehQY/edit#gid=381554019"",""P53!D11:D11"")"),6)</f>
        <v>6</v>
      </c>
      <c r="S11" s="6">
        <f ca="1">IFERROR(__xludf.DUMMYFUNCTION("IMPORTRANGE(""https://docs.google.com/spreadsheets/d/1mrAeX9JEhoJs2ZHEF4PozgrayXCrb5e6Q3lfOlWehQY/edit#gid=381554019"",""P53!E11:E11"")"),6)</f>
        <v>6</v>
      </c>
      <c r="T11" s="6">
        <f ca="1">IFERROR(__xludf.DUMMYFUNCTION("IMPORTRANGE(""https://docs.google.com/spreadsheets/d/1mrAeX9JEhoJs2ZHEF4PozgrayXCrb5e6Q3lfOlWehQY/edit#gid=381554019"",""P53!F11:F11"")"),6)</f>
        <v>6</v>
      </c>
      <c r="V11" s="18">
        <v>231</v>
      </c>
      <c r="W11" s="6">
        <f ca="1">IFERROR(__xludf.DUMMYFUNCTION("IMPORTRANGE(""https://docs.google.com/spreadsheets/d/12HtoRNFY5X90ARVwTZSazTzMJVTT_qZFXPicptcT0bg/edit#gid=381554019"",""P53!B11:B11"")"),6)</f>
        <v>6</v>
      </c>
      <c r="X11" s="6">
        <f ca="1">IFERROR(__xludf.DUMMYFUNCTION("IMPORTRANGE(""https://docs.google.com/spreadsheets/d/12HtoRNFY5X90ARVwTZSazTzMJVTT_qZFXPicptcT0bg/edit#gid=381554019"",""P53!C11:C11"")"),6)</f>
        <v>6</v>
      </c>
      <c r="Y11" s="6">
        <f ca="1">IFERROR(__xludf.DUMMYFUNCTION("IMPORTRANGE(""https://docs.google.com/spreadsheets/d/12HtoRNFY5X90ARVwTZSazTzMJVTT_qZFXPicptcT0bg/edit#gid=381554019"",""P53!D11:D11"")"),6)</f>
        <v>6</v>
      </c>
      <c r="Z11" s="6">
        <f ca="1">IFERROR(__xludf.DUMMYFUNCTION("IMPORTRANGE(""https://docs.google.com/spreadsheets/d/12HtoRNFY5X90ARVwTZSazTzMJVTT_qZFXPicptcT0bg/edit#gid=381554019"",""P53!E11:E11"")"),6)</f>
        <v>6</v>
      </c>
      <c r="AA11" s="6">
        <f ca="1">IFERROR(__xludf.DUMMYFUNCTION("IMPORTRANGE(""https://docs.google.com/spreadsheets/d/12HtoRNFY5X90ARVwTZSazTzMJVTT_qZFXPicptcT0bg/edit#gid=381554019"",""P53!F11:F11"")"),7)</f>
        <v>7</v>
      </c>
      <c r="AC11" s="18">
        <v>231</v>
      </c>
      <c r="AD11" s="6">
        <f ca="1">IFERROR(__xludf.DUMMYFUNCTION("IMPORTRANGE(""https://docs.google.com/spreadsheets/d/1vIeXzcDIKQtYKxshH3mL8j3ytVuGP1MJeVl_qoGHRSE/edit#gid=381554019"",""P53!B11:B11"")"),5)</f>
        <v>5</v>
      </c>
      <c r="AE11" s="6">
        <f ca="1">IFERROR(__xludf.DUMMYFUNCTION("IMPORTRANGE(""https://docs.google.com/spreadsheets/d/1vIeXzcDIKQtYKxshH3mL8j3ytVuGP1MJeVl_qoGHRSE/edit#gid=381554019"",""P53!C11:C11"")"),6)</f>
        <v>6</v>
      </c>
      <c r="AF11" s="6">
        <f ca="1">IFERROR(__xludf.DUMMYFUNCTION("IMPORTRANGE(""https://docs.google.com/spreadsheets/d/1vIeXzcDIKQtYKxshH3mL8j3ytVuGP1MJeVl_qoGHRSE/edit#gid=381554019"",""P53!D11:D11"")"),7)</f>
        <v>7</v>
      </c>
      <c r="AG11" s="6">
        <f ca="1">IFERROR(__xludf.DUMMYFUNCTION("IMPORTRANGE(""https://docs.google.com/spreadsheets/d/1vIeXzcDIKQtYKxshH3mL8j3ytVuGP1MJeVl_qoGHRSE/edit#gid=381554019"",""P53!E11:E11"")"),6)</f>
        <v>6</v>
      </c>
      <c r="AH11" s="6">
        <f ca="1">IFERROR(__xludf.DUMMYFUNCTION("IMPORTRANGE(""https://docs.google.com/spreadsheets/d/1vIeXzcDIKQtYKxshH3mL8j3ytVuGP1MJeVl_qoGHRSE/edit#gid=381554019"",""P53!F11:F11"")"),6)</f>
        <v>6</v>
      </c>
    </row>
    <row r="12" spans="1:34" ht="18.75">
      <c r="A12" s="18">
        <v>163</v>
      </c>
      <c r="B12" s="6">
        <f ca="1">IFERROR(__xludf.DUMMYFUNCTION("IMPORTRANGE(""https://docs.google.com/spreadsheets/d/1DE2TZi0ZzoaTrcrwoDDXUxGjbFAplgA1Y807lojH3sc/edit#gid=207921682"",""P53!B12:B12"")"),6)</f>
        <v>6</v>
      </c>
      <c r="C12" s="6">
        <f ca="1">IFERROR(__xludf.DUMMYFUNCTION("IMPORTRANGE(""https://docs.google.com/spreadsheets/d/1DE2TZi0ZzoaTrcrwoDDXUxGjbFAplgA1Y807lojH3sc/edit#gid=207921682"",""P53!C12:C12"")"),6)</f>
        <v>6</v>
      </c>
      <c r="D12" s="6">
        <f ca="1">IFERROR(__xludf.DUMMYFUNCTION("IMPORTRANGE(""https://docs.google.com/spreadsheets/d/1DE2TZi0ZzoaTrcrwoDDXUxGjbFAplgA1Y807lojH3sc/edit#gid=207921682"",""P53!D12:D12"")"),5)</f>
        <v>5</v>
      </c>
      <c r="E12" s="6">
        <f ca="1">IFERROR(__xludf.DUMMYFUNCTION("IMPORTRANGE(""https://docs.google.com/spreadsheets/d/1DE2TZi0ZzoaTrcrwoDDXUxGjbFAplgA1Y807lojH3sc/edit#gid=207921682"",""P53!E12:E12"")"),7)</f>
        <v>7</v>
      </c>
      <c r="F12" s="6">
        <f ca="1">IFERROR(__xludf.DUMMYFUNCTION("IMPORTRANGE(""https://docs.google.com/spreadsheets/d/1DE2TZi0ZzoaTrcrwoDDXUxGjbFAplgA1Y807lojH3sc/edit#gid=207921682"",""P53!F12:F12"")"),6)</f>
        <v>6</v>
      </c>
      <c r="H12" s="18">
        <v>163</v>
      </c>
      <c r="I12" s="6">
        <f ca="1">IFERROR(__xludf.DUMMYFUNCTION("IMPORTRANGE(""https://docs.google.com/spreadsheets/d/1gi2jVGtOig0T_VuMzkDmVWBz8lK52kKuCS7STbR9e28/edit#gid=349400232"",""P53!B12:B12"")"),5)</f>
        <v>5</v>
      </c>
      <c r="J12" s="6">
        <f ca="1">IFERROR(__xludf.DUMMYFUNCTION("IMPORTRANGE(""https://docs.google.com/spreadsheets/d/1gi2jVGtOig0T_VuMzkDmVWBz8lK52kKuCS7STbR9e28/edit#gid=349400232"",""P53!C12:C12"")"),6)</f>
        <v>6</v>
      </c>
      <c r="K12" s="6">
        <f ca="1">IFERROR(__xludf.DUMMYFUNCTION("IMPORTRANGE(""https://docs.google.com/spreadsheets/d/1gi2jVGtOig0T_VuMzkDmVWBz8lK52kKuCS7STbR9e28/edit#gid=349400232"",""P53!D12:D12"")"),6)</f>
        <v>6</v>
      </c>
      <c r="L12" s="6">
        <f ca="1">IFERROR(__xludf.DUMMYFUNCTION("IMPORTRANGE(""https://docs.google.com/spreadsheets/d/1gi2jVGtOig0T_VuMzkDmVWBz8lK52kKuCS7STbR9e28/edit#gid=349400232"",""P53!E12:E12"")"),6)</f>
        <v>6</v>
      </c>
      <c r="M12" s="6">
        <f ca="1">IFERROR(__xludf.DUMMYFUNCTION("IMPORTRANGE(""https://docs.google.com/spreadsheets/d/1gi2jVGtOig0T_VuMzkDmVWBz8lK52kKuCS7STbR9e28/edit#gid=349400232"",""P53!F12:F12"")"),6)</f>
        <v>6</v>
      </c>
      <c r="O12" s="18">
        <v>163</v>
      </c>
      <c r="P12" s="6">
        <f ca="1">IFERROR(__xludf.DUMMYFUNCTION("IMPORTRANGE(""https://docs.google.com/spreadsheets/d/1mrAeX9JEhoJs2ZHEF4PozgrayXCrb5e6Q3lfOlWehQY/edit#gid=381554019"",""P53!B12:B12"")"),7)</f>
        <v>7</v>
      </c>
      <c r="Q12" s="6">
        <f ca="1">IFERROR(__xludf.DUMMYFUNCTION("IMPORTRANGE(""https://docs.google.com/spreadsheets/d/1mrAeX9JEhoJs2ZHEF4PozgrayXCrb5e6Q3lfOlWehQY/edit#gid=381554019"",""P53!C12:C12"")"),8)</f>
        <v>8</v>
      </c>
      <c r="R12" s="6">
        <f ca="1">IFERROR(__xludf.DUMMYFUNCTION("IMPORTRANGE(""https://docs.google.com/spreadsheets/d/1mrAeX9JEhoJs2ZHEF4PozgrayXCrb5e6Q3lfOlWehQY/edit#gid=381554019"",""P53!D12:D12"")"),9)</f>
        <v>9</v>
      </c>
      <c r="S12" s="6">
        <f ca="1">IFERROR(__xludf.DUMMYFUNCTION("IMPORTRANGE(""https://docs.google.com/spreadsheets/d/1mrAeX9JEhoJs2ZHEF4PozgrayXCrb5e6Q3lfOlWehQY/edit#gid=381554019"",""P53!E12:E12"")"),9)</f>
        <v>9</v>
      </c>
      <c r="T12" s="6">
        <f ca="1">IFERROR(__xludf.DUMMYFUNCTION("IMPORTRANGE(""https://docs.google.com/spreadsheets/d/1mrAeX9JEhoJs2ZHEF4PozgrayXCrb5e6Q3lfOlWehQY/edit#gid=381554019"",""P53!F12:F12"")"),8)</f>
        <v>8</v>
      </c>
      <c r="V12" s="18">
        <v>163</v>
      </c>
      <c r="W12" s="6">
        <f ca="1">IFERROR(__xludf.DUMMYFUNCTION("IMPORTRANGE(""https://docs.google.com/spreadsheets/d/12HtoRNFY5X90ARVwTZSazTzMJVTT_qZFXPicptcT0bg/edit#gid=381554019"",""P53!B12:B12"")"),8)</f>
        <v>8</v>
      </c>
      <c r="X12" s="6">
        <f ca="1">IFERROR(__xludf.DUMMYFUNCTION("IMPORTRANGE(""https://docs.google.com/spreadsheets/d/12HtoRNFY5X90ARVwTZSazTzMJVTT_qZFXPicptcT0bg/edit#gid=381554019"",""P53!C12:C12"")"),8)</f>
        <v>8</v>
      </c>
      <c r="Y12" s="6">
        <f ca="1">IFERROR(__xludf.DUMMYFUNCTION("IMPORTRANGE(""https://docs.google.com/spreadsheets/d/12HtoRNFY5X90ARVwTZSazTzMJVTT_qZFXPicptcT0bg/edit#gid=381554019"",""P53!D12:D12"")"),8)</f>
        <v>8</v>
      </c>
      <c r="Z12" s="6">
        <f ca="1">IFERROR(__xludf.DUMMYFUNCTION("IMPORTRANGE(""https://docs.google.com/spreadsheets/d/12HtoRNFY5X90ARVwTZSazTzMJVTT_qZFXPicptcT0bg/edit#gid=381554019"",""P53!E12:E12"")"),9)</f>
        <v>9</v>
      </c>
      <c r="AA12" s="6">
        <f ca="1">IFERROR(__xludf.DUMMYFUNCTION("IMPORTRANGE(""https://docs.google.com/spreadsheets/d/12HtoRNFY5X90ARVwTZSazTzMJVTT_qZFXPicptcT0bg/edit#gid=381554019"",""P53!F12:F12"")"),9)</f>
        <v>9</v>
      </c>
      <c r="AC12" s="18">
        <v>163</v>
      </c>
      <c r="AD12" s="6">
        <f ca="1">IFERROR(__xludf.DUMMYFUNCTION("IMPORTRANGE(""https://docs.google.com/spreadsheets/d/1vIeXzcDIKQtYKxshH3mL8j3ytVuGP1MJeVl_qoGHRSE/edit#gid=381554019"",""P53!B12:B12"")"),6)</f>
        <v>6</v>
      </c>
      <c r="AE12" s="6">
        <f ca="1">IFERROR(__xludf.DUMMYFUNCTION("IMPORTRANGE(""https://docs.google.com/spreadsheets/d/1vIeXzcDIKQtYKxshH3mL8j3ytVuGP1MJeVl_qoGHRSE/edit#gid=381554019"",""P53!C12:C12"")"),7)</f>
        <v>7</v>
      </c>
      <c r="AF12" s="6">
        <f ca="1">IFERROR(__xludf.DUMMYFUNCTION("IMPORTRANGE(""https://docs.google.com/spreadsheets/d/1vIeXzcDIKQtYKxshH3mL8j3ytVuGP1MJeVl_qoGHRSE/edit#gid=381554019"",""P53!D12:D12"")"),7)</f>
        <v>7</v>
      </c>
      <c r="AG12" s="6">
        <f ca="1">IFERROR(__xludf.DUMMYFUNCTION("IMPORTRANGE(""https://docs.google.com/spreadsheets/d/1vIeXzcDIKQtYKxshH3mL8j3ytVuGP1MJeVl_qoGHRSE/edit#gid=381554019"",""P53!E12:E12"")"),6)</f>
        <v>6</v>
      </c>
      <c r="AH12" s="6">
        <v>7</v>
      </c>
    </row>
    <row r="13" spans="1:34" ht="18.75">
      <c r="A13" s="29" t="s">
        <v>13</v>
      </c>
      <c r="B13" s="30"/>
      <c r="C13" s="30"/>
      <c r="D13" s="30"/>
      <c r="E13" s="30"/>
      <c r="F13" s="31"/>
      <c r="H13" s="29" t="s">
        <v>13</v>
      </c>
      <c r="I13" s="30"/>
      <c r="J13" s="30"/>
      <c r="K13" s="30"/>
      <c r="L13" s="30"/>
      <c r="M13" s="31"/>
      <c r="O13" s="29" t="s">
        <v>13</v>
      </c>
      <c r="P13" s="30"/>
      <c r="Q13" s="30"/>
      <c r="R13" s="30"/>
      <c r="S13" s="30"/>
      <c r="T13" s="31"/>
      <c r="V13" s="29" t="s">
        <v>13</v>
      </c>
      <c r="W13" s="30"/>
      <c r="X13" s="30"/>
      <c r="Y13" s="30"/>
      <c r="Z13" s="30"/>
      <c r="AA13" s="31"/>
      <c r="AC13" s="29" t="s">
        <v>13</v>
      </c>
      <c r="AD13" s="30"/>
      <c r="AE13" s="30"/>
      <c r="AF13" s="30"/>
      <c r="AG13" s="30"/>
      <c r="AH13" s="31"/>
    </row>
    <row r="14" spans="1:34" ht="18.75">
      <c r="A14" s="8"/>
      <c r="B14" s="9"/>
      <c r="C14" s="9"/>
      <c r="D14" s="9"/>
      <c r="E14" s="9"/>
      <c r="F14" s="9"/>
      <c r="H14" s="8"/>
      <c r="I14" s="9"/>
      <c r="J14" s="9"/>
      <c r="K14" s="9"/>
      <c r="L14" s="9"/>
      <c r="M14" s="9"/>
      <c r="O14" s="8"/>
      <c r="P14" s="9"/>
      <c r="Q14" s="9"/>
      <c r="R14" s="9"/>
      <c r="S14" s="9"/>
      <c r="T14" s="9"/>
      <c r="V14" s="8"/>
      <c r="W14" s="9"/>
      <c r="X14" s="9"/>
      <c r="Y14" s="9"/>
      <c r="Z14" s="9"/>
      <c r="AA14" s="9"/>
      <c r="AC14" s="8"/>
      <c r="AD14" s="9"/>
      <c r="AE14" s="9"/>
      <c r="AF14" s="9"/>
      <c r="AG14" s="9"/>
      <c r="AH14" s="9"/>
    </row>
    <row r="15" spans="1:34" ht="18.75">
      <c r="A15" s="32" t="s">
        <v>14</v>
      </c>
      <c r="B15" s="24"/>
      <c r="C15" s="24"/>
      <c r="D15" s="24"/>
      <c r="E15" s="24"/>
      <c r="F15" s="25"/>
      <c r="H15" s="32" t="s">
        <v>14</v>
      </c>
      <c r="I15" s="24"/>
      <c r="J15" s="24"/>
      <c r="K15" s="24"/>
      <c r="L15" s="24"/>
      <c r="M15" s="25"/>
      <c r="O15" s="32" t="s">
        <v>14</v>
      </c>
      <c r="P15" s="24"/>
      <c r="Q15" s="24"/>
      <c r="R15" s="24"/>
      <c r="S15" s="24"/>
      <c r="T15" s="25"/>
      <c r="V15" s="32" t="s">
        <v>14</v>
      </c>
      <c r="W15" s="24"/>
      <c r="X15" s="24"/>
      <c r="Y15" s="24"/>
      <c r="Z15" s="24"/>
      <c r="AA15" s="25"/>
      <c r="AC15" s="32" t="s">
        <v>14</v>
      </c>
      <c r="AD15" s="24"/>
      <c r="AE15" s="24"/>
      <c r="AF15" s="24"/>
      <c r="AG15" s="24"/>
      <c r="AH15" s="25"/>
    </row>
    <row r="16" spans="1:34">
      <c r="A16" s="39"/>
      <c r="B16" s="40"/>
      <c r="C16" s="40"/>
      <c r="D16" s="40"/>
      <c r="E16" s="40"/>
      <c r="F16" s="41"/>
      <c r="H16" s="33"/>
      <c r="I16" s="34"/>
      <c r="J16" s="34"/>
      <c r="K16" s="34"/>
      <c r="L16" s="34"/>
      <c r="M16" s="35"/>
      <c r="O16" s="33"/>
      <c r="P16" s="34"/>
      <c r="Q16" s="34"/>
      <c r="R16" s="34"/>
      <c r="S16" s="34"/>
      <c r="T16" s="35"/>
      <c r="V16" s="33"/>
      <c r="W16" s="34"/>
      <c r="X16" s="34"/>
      <c r="Y16" s="34"/>
      <c r="Z16" s="34"/>
      <c r="AA16" s="35"/>
      <c r="AC16" s="33"/>
      <c r="AD16" s="34"/>
      <c r="AE16" s="34"/>
      <c r="AF16" s="34"/>
      <c r="AG16" s="34"/>
      <c r="AH16" s="35"/>
    </row>
    <row r="17" spans="1:34">
      <c r="A17" s="36"/>
      <c r="B17" s="37"/>
      <c r="C17" s="37"/>
      <c r="D17" s="37"/>
      <c r="E17" s="37"/>
      <c r="F17" s="38"/>
      <c r="H17" s="36"/>
      <c r="I17" s="37"/>
      <c r="J17" s="37"/>
      <c r="K17" s="37"/>
      <c r="L17" s="37"/>
      <c r="M17" s="38"/>
      <c r="O17" s="36"/>
      <c r="P17" s="37"/>
      <c r="Q17" s="37"/>
      <c r="R17" s="37"/>
      <c r="S17" s="37"/>
      <c r="T17" s="38"/>
      <c r="V17" s="36"/>
      <c r="W17" s="37"/>
      <c r="X17" s="37"/>
      <c r="Y17" s="37"/>
      <c r="Z17" s="37"/>
      <c r="AA17" s="38"/>
      <c r="AC17" s="36"/>
      <c r="AD17" s="37"/>
      <c r="AE17" s="37"/>
      <c r="AF17" s="37"/>
      <c r="AG17" s="37"/>
      <c r="AH17" s="38"/>
    </row>
    <row r="25" spans="1:34" ht="15.75" customHeight="1"/>
    <row r="26" spans="1:34" ht="15.75" customHeight="1"/>
    <row r="27" spans="1:34" ht="15.75" customHeight="1"/>
    <row r="28" spans="1:34" ht="15.75" customHeight="1"/>
    <row r="29" spans="1:34" ht="15.75" customHeight="1"/>
    <row r="30" spans="1:34" ht="15.75" customHeight="1"/>
    <row r="31" spans="1:34" ht="15.75" customHeight="1"/>
    <row r="32" spans="1:3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sortState xmlns:xlrd2="http://schemas.microsoft.com/office/spreadsheetml/2017/richdata2" ref="AH24:AH30">
    <sortCondition ref="AH24:AH30"/>
  </sortState>
  <mergeCells count="30">
    <mergeCell ref="AC15:AH15"/>
    <mergeCell ref="A16:F17"/>
    <mergeCell ref="H16:M17"/>
    <mergeCell ref="O16:T17"/>
    <mergeCell ref="AC16:AH17"/>
    <mergeCell ref="V15:AA15"/>
    <mergeCell ref="V16:AA17"/>
    <mergeCell ref="A15:F15"/>
    <mergeCell ref="H15:M15"/>
    <mergeCell ref="O15:T15"/>
    <mergeCell ref="V13:AA13"/>
    <mergeCell ref="AC13:AH13"/>
    <mergeCell ref="A2:F2"/>
    <mergeCell ref="A3:F3"/>
    <mergeCell ref="H3:M3"/>
    <mergeCell ref="O3:T3"/>
    <mergeCell ref="A13:F13"/>
    <mergeCell ref="H13:M13"/>
    <mergeCell ref="O13:T13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H1000"/>
  <sheetViews>
    <sheetView topLeftCell="W1" workbookViewId="0">
      <selection activeCell="AJ1" sqref="AJ1:AM1048576"/>
    </sheetView>
  </sheetViews>
  <sheetFormatPr defaultColWidth="14.42578125" defaultRowHeight="15" customHeight="1"/>
  <cols>
    <col min="1" max="1" width="20.42578125" customWidth="1"/>
    <col min="2" max="2" width="13.28515625" customWidth="1"/>
    <col min="3" max="3" width="18" customWidth="1"/>
    <col min="4" max="4" width="16.85546875" customWidth="1"/>
    <col min="5" max="5" width="18" customWidth="1"/>
    <col min="6" max="6" width="23.42578125" customWidth="1"/>
    <col min="7" max="7" width="12.42578125" customWidth="1"/>
    <col min="8" max="8" width="17.5703125" customWidth="1"/>
    <col min="9" max="9" width="13.28515625" customWidth="1"/>
    <col min="10" max="10" width="18" customWidth="1"/>
    <col min="11" max="11" width="16.85546875" customWidth="1"/>
    <col min="12" max="12" width="18" customWidth="1"/>
    <col min="13" max="13" width="23.42578125" customWidth="1"/>
    <col min="14" max="14" width="13.28515625" customWidth="1"/>
    <col min="15" max="15" width="18.42578125" customWidth="1"/>
    <col min="16" max="16" width="13.28515625" customWidth="1"/>
    <col min="17" max="17" width="18" customWidth="1"/>
    <col min="18" max="18" width="16.85546875" customWidth="1"/>
    <col min="19" max="19" width="18" customWidth="1"/>
    <col min="20" max="20" width="23.42578125" customWidth="1"/>
    <col min="21" max="21" width="11.7109375" customWidth="1"/>
    <col min="22" max="22" width="20.140625" customWidth="1"/>
    <col min="23" max="23" width="13.28515625" customWidth="1"/>
    <col min="24" max="24" width="18" customWidth="1"/>
    <col min="25" max="25" width="16.85546875" customWidth="1"/>
    <col min="26" max="26" width="18" customWidth="1"/>
    <col min="27" max="27" width="23.42578125" customWidth="1"/>
    <col min="28" max="28" width="8.85546875" customWidth="1"/>
    <col min="29" max="29" width="17.7109375" customWidth="1"/>
    <col min="30" max="30" width="13.28515625" customWidth="1"/>
    <col min="31" max="31" width="18" customWidth="1"/>
    <col min="32" max="32" width="16.85546875" customWidth="1"/>
    <col min="33" max="33" width="18" customWidth="1"/>
    <col min="34" max="34" width="23.42578125" customWidth="1"/>
    <col min="35" max="48" width="8.85546875" customWidth="1"/>
  </cols>
  <sheetData>
    <row r="1" spans="1:34" ht="26.25">
      <c r="A1" s="28" t="s">
        <v>45</v>
      </c>
      <c r="B1" s="24"/>
      <c r="C1" s="24"/>
      <c r="D1" s="24"/>
      <c r="E1" s="24"/>
      <c r="F1" s="25"/>
      <c r="H1" s="28" t="s">
        <v>45</v>
      </c>
      <c r="I1" s="24"/>
      <c r="J1" s="24"/>
      <c r="K1" s="24"/>
      <c r="L1" s="24"/>
      <c r="M1" s="25"/>
      <c r="O1" s="28" t="s">
        <v>45</v>
      </c>
      <c r="P1" s="24"/>
      <c r="Q1" s="24"/>
      <c r="R1" s="24"/>
      <c r="S1" s="24"/>
      <c r="T1" s="25"/>
      <c r="V1" s="28" t="s">
        <v>45</v>
      </c>
      <c r="W1" s="24"/>
      <c r="X1" s="24"/>
      <c r="Y1" s="24"/>
      <c r="Z1" s="24"/>
      <c r="AA1" s="25"/>
      <c r="AC1" s="28" t="s">
        <v>45</v>
      </c>
      <c r="AD1" s="24"/>
      <c r="AE1" s="24"/>
      <c r="AF1" s="24"/>
      <c r="AG1" s="24"/>
      <c r="AH1" s="25"/>
    </row>
    <row r="2" spans="1:34" ht="42.75" customHeight="1">
      <c r="A2" s="26" t="s">
        <v>46</v>
      </c>
      <c r="B2" s="24"/>
      <c r="C2" s="24"/>
      <c r="D2" s="24"/>
      <c r="E2" s="24"/>
      <c r="F2" s="25"/>
      <c r="H2" s="26" t="s">
        <v>46</v>
      </c>
      <c r="I2" s="24"/>
      <c r="J2" s="24"/>
      <c r="K2" s="24"/>
      <c r="L2" s="24"/>
      <c r="M2" s="25"/>
      <c r="O2" s="26" t="s">
        <v>46</v>
      </c>
      <c r="P2" s="24"/>
      <c r="Q2" s="24"/>
      <c r="R2" s="24"/>
      <c r="S2" s="24"/>
      <c r="T2" s="25"/>
      <c r="V2" s="26" t="s">
        <v>46</v>
      </c>
      <c r="W2" s="24"/>
      <c r="X2" s="24"/>
      <c r="Y2" s="24"/>
      <c r="Z2" s="24"/>
      <c r="AA2" s="25"/>
      <c r="AC2" s="26" t="s">
        <v>46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8.75">
      <c r="A6" s="18">
        <v>290</v>
      </c>
      <c r="B6" s="6">
        <f ca="1">IFERROR(__xludf.DUMMYFUNCTION("IMPORTRANGE(""https://docs.google.com/spreadsheets/d/1DE2TZi0ZzoaTrcrwoDDXUxGjbFAplgA1Y807lojH3sc/edit#gid=207921682"",""P54!B6:B6"")"),5)</f>
        <v>5</v>
      </c>
      <c r="C6" s="6">
        <f ca="1">IFERROR(__xludf.DUMMYFUNCTION("IMPORTRANGE(""https://docs.google.com/spreadsheets/d/1DE2TZi0ZzoaTrcrwoDDXUxGjbFAplgA1Y807lojH3sc/edit#gid=207921682"",""P54!C6:C6"")"),5)</f>
        <v>5</v>
      </c>
      <c r="D6" s="6">
        <f ca="1">IFERROR(__xludf.DUMMYFUNCTION("IMPORTRANGE(""https://docs.google.com/spreadsheets/d/1DE2TZi0ZzoaTrcrwoDDXUxGjbFAplgA1Y807lojH3sc/edit#gid=207921682"",""P54!D6:D6"")"),5)</f>
        <v>5</v>
      </c>
      <c r="E6" s="6">
        <f ca="1">IFERROR(__xludf.DUMMYFUNCTION("IMPORTRANGE(""https://docs.google.com/spreadsheets/d/1DE2TZi0ZzoaTrcrwoDDXUxGjbFAplgA1Y807lojH3sc/edit#gid=207921682"",""P54!E6:E6"")"),5)</f>
        <v>5</v>
      </c>
      <c r="F6" s="6">
        <f ca="1">IFERROR(__xludf.DUMMYFUNCTION("IMPORTRANGE(""https://docs.google.com/spreadsheets/d/1DE2TZi0ZzoaTrcrwoDDXUxGjbFAplgA1Y807lojH3sc/edit#gid=207921682"",""P54!F6:F6"")"),5)</f>
        <v>5</v>
      </c>
      <c r="H6" s="18">
        <v>290</v>
      </c>
      <c r="I6" s="6">
        <f ca="1">IFERROR(__xludf.DUMMYFUNCTION("IMPORTRANGE(""https://docs.google.com/spreadsheets/d/1gi2jVGtOig0T_VuMzkDmVWBz8lK52kKuCS7STbR9e28/edit#gid=349400232"",""P54!B6:B6"")"),5)</f>
        <v>5</v>
      </c>
      <c r="J6" s="6">
        <f ca="1">IFERROR(__xludf.DUMMYFUNCTION("IMPORTRANGE(""https://docs.google.com/spreadsheets/d/1gi2jVGtOig0T_VuMzkDmVWBz8lK52kKuCS7STbR9e28/edit#gid=349400232"",""P54!C6:C6"")"),5)</f>
        <v>5</v>
      </c>
      <c r="K6" s="6">
        <f ca="1">IFERROR(__xludf.DUMMYFUNCTION("IMPORTRANGE(""https://docs.google.com/spreadsheets/d/1gi2jVGtOig0T_VuMzkDmVWBz8lK52kKuCS7STbR9e28/edit#gid=349400232"",""P54!D6:D6"")"),5)</f>
        <v>5</v>
      </c>
      <c r="L6" s="6">
        <f ca="1">IFERROR(__xludf.DUMMYFUNCTION("IMPORTRANGE(""https://docs.google.com/spreadsheets/d/1gi2jVGtOig0T_VuMzkDmVWBz8lK52kKuCS7STbR9e28/edit#gid=349400232"",""P54!E6:E6"")"),6)</f>
        <v>6</v>
      </c>
      <c r="M6" s="6">
        <f ca="1">IFERROR(__xludf.DUMMYFUNCTION("IMPORTRANGE(""https://docs.google.com/spreadsheets/d/1gi2jVGtOig0T_VuMzkDmVWBz8lK52kKuCS7STbR9e28/edit#gid=349400232"",""P54!F6:F6"")"),6)</f>
        <v>6</v>
      </c>
      <c r="O6" s="18">
        <v>290</v>
      </c>
      <c r="P6" s="6">
        <f ca="1">IFERROR(__xludf.DUMMYFUNCTION("IMPORTRANGE(""https://docs.google.com/spreadsheets/d/1mrAeX9JEhoJs2ZHEF4PozgrayXCrb5e6Q3lfOlWehQY/edit#gid=381554019"",""P54!B6:B6"")"),5)</f>
        <v>5</v>
      </c>
      <c r="Q6" s="6">
        <f ca="1">IFERROR(__xludf.DUMMYFUNCTION("IMPORTRANGE(""https://docs.google.com/spreadsheets/d/1mrAeX9JEhoJs2ZHEF4PozgrayXCrb5e6Q3lfOlWehQY/edit#gid=381554019"",""P54!C6:C6"")"),6)</f>
        <v>6</v>
      </c>
      <c r="R6" s="6">
        <f ca="1">IFERROR(__xludf.DUMMYFUNCTION("IMPORTRANGE(""https://docs.google.com/spreadsheets/d/1mrAeX9JEhoJs2ZHEF4PozgrayXCrb5e6Q3lfOlWehQY/edit#gid=381554019"",""P54!D6:D6"")"),7)</f>
        <v>7</v>
      </c>
      <c r="S6" s="6">
        <f ca="1">IFERROR(__xludf.DUMMYFUNCTION("IMPORTRANGE(""https://docs.google.com/spreadsheets/d/1mrAeX9JEhoJs2ZHEF4PozgrayXCrb5e6Q3lfOlWehQY/edit#gid=381554019"",""P54!E6:E6"")"),7)</f>
        <v>7</v>
      </c>
      <c r="T6" s="6">
        <f ca="1">IFERROR(__xludf.DUMMYFUNCTION("IMPORTRANGE(""https://docs.google.com/spreadsheets/d/1mrAeX9JEhoJs2ZHEF4PozgrayXCrb5e6Q3lfOlWehQY/edit#gid=381554019"",""P54!F6:F6"")"),6)</f>
        <v>6</v>
      </c>
      <c r="V6" s="18">
        <v>290</v>
      </c>
      <c r="W6" s="6">
        <f ca="1">IFERROR(__xludf.DUMMYFUNCTION("IMPORTRANGE(""https://docs.google.com/spreadsheets/d/12HtoRNFY5X90ARVwTZSazTzMJVTT_qZFXPicptcT0bg/edit#gid=381554019"",""P54!B6:B6"")"),6)</f>
        <v>6</v>
      </c>
      <c r="X6" s="6">
        <f ca="1">IFERROR(__xludf.DUMMYFUNCTION("IMPORTRANGE(""https://docs.google.com/spreadsheets/d/12HtoRNFY5X90ARVwTZSazTzMJVTT_qZFXPicptcT0bg/edit#gid=381554019"",""P54!C6:C6"")"),7)</f>
        <v>7</v>
      </c>
      <c r="Y6" s="6">
        <f ca="1">IFERROR(__xludf.DUMMYFUNCTION("IMPORTRANGE(""https://docs.google.com/spreadsheets/d/12HtoRNFY5X90ARVwTZSazTzMJVTT_qZFXPicptcT0bg/edit#gid=381554019"",""P54!D6:D6"")"),7)</f>
        <v>7</v>
      </c>
      <c r="Z6" s="6">
        <f ca="1">IFERROR(__xludf.DUMMYFUNCTION("IMPORTRANGE(""https://docs.google.com/spreadsheets/d/12HtoRNFY5X90ARVwTZSazTzMJVTT_qZFXPicptcT0bg/edit#gid=381554019"",""P54!E6:E6"")"),8)</f>
        <v>8</v>
      </c>
      <c r="AA6" s="6">
        <f ca="1">IFERROR(__xludf.DUMMYFUNCTION("IMPORTRANGE(""https://docs.google.com/spreadsheets/d/12HtoRNFY5X90ARVwTZSazTzMJVTT_qZFXPicptcT0bg/edit#gid=381554019"",""P54!F6:F6"")"),8)</f>
        <v>8</v>
      </c>
      <c r="AC6" s="18">
        <v>290</v>
      </c>
      <c r="AD6" s="6">
        <f ca="1">IFERROR(__xludf.DUMMYFUNCTION("IMPORTRANGE(""https://docs.google.com/spreadsheets/d/1vIeXzcDIKQtYKxshH3mL8j3ytVuGP1MJeVl_qoGHRSE/edit#gid=381554019"",""P54!B6:B6"")"),5)</f>
        <v>5</v>
      </c>
      <c r="AE6" s="6">
        <f ca="1">IFERROR(__xludf.DUMMYFUNCTION("IMPORTRANGE(""https://docs.google.com/spreadsheets/d/1vIeXzcDIKQtYKxshH3mL8j3ytVuGP1MJeVl_qoGHRSE/edit#gid=381554019"",""P54!C6:C6"")"),5)</f>
        <v>5</v>
      </c>
      <c r="AF6" s="6">
        <f ca="1">IFERROR(__xludf.DUMMYFUNCTION("IMPORTRANGE(""https://docs.google.com/spreadsheets/d/1vIeXzcDIKQtYKxshH3mL8j3ytVuGP1MJeVl_qoGHRSE/edit#gid=381554019"",""P54!D6:D6"")"),5)</f>
        <v>5</v>
      </c>
      <c r="AG6" s="6">
        <f ca="1">IFERROR(__xludf.DUMMYFUNCTION("IMPORTRANGE(""https://docs.google.com/spreadsheets/d/1vIeXzcDIKQtYKxshH3mL8j3ytVuGP1MJeVl_qoGHRSE/edit#gid=381554019"",""P54!E6:E6"")"),6)</f>
        <v>6</v>
      </c>
      <c r="AH6" s="6">
        <f ca="1">IFERROR(__xludf.DUMMYFUNCTION("IMPORTRANGE(""https://docs.google.com/spreadsheets/d/1vIeXzcDIKQtYKxshH3mL8j3ytVuGP1MJeVl_qoGHRSE/edit#gid=381554019"",""P54!F6:F6"")"),5)</f>
        <v>5</v>
      </c>
    </row>
    <row r="7" spans="1:34" ht="18.75">
      <c r="A7" s="18">
        <v>1412</v>
      </c>
      <c r="B7" s="6">
        <f ca="1">IFERROR(__xludf.DUMMYFUNCTION("IMPORTRANGE(""https://docs.google.com/spreadsheets/d/1DE2TZi0ZzoaTrcrwoDDXUxGjbFAplgA1Y807lojH3sc/edit#gid=207921682"",""P54!B7:B7"")"),8)</f>
        <v>8</v>
      </c>
      <c r="C7" s="6">
        <f ca="1">IFERROR(__xludf.DUMMYFUNCTION("IMPORTRANGE(""https://docs.google.com/spreadsheets/d/1DE2TZi0ZzoaTrcrwoDDXUxGjbFAplgA1Y807lojH3sc/edit#gid=207921682"",""P54!C7:C7"")"),8)</f>
        <v>8</v>
      </c>
      <c r="D7" s="6">
        <f ca="1">IFERROR(__xludf.DUMMYFUNCTION("IMPORTRANGE(""https://docs.google.com/spreadsheets/d/1DE2TZi0ZzoaTrcrwoDDXUxGjbFAplgA1Y807lojH3sc/edit#gid=207921682"",""P54!D7:D7"")"),8)</f>
        <v>8</v>
      </c>
      <c r="E7" s="6">
        <f ca="1">IFERROR(__xludf.DUMMYFUNCTION("IMPORTRANGE(""https://docs.google.com/spreadsheets/d/1DE2TZi0ZzoaTrcrwoDDXUxGjbFAplgA1Y807lojH3sc/edit#gid=207921682"",""P54!E7:E7"")"),8)</f>
        <v>8</v>
      </c>
      <c r="F7" s="6">
        <f ca="1">IFERROR(__xludf.DUMMYFUNCTION("IMPORTRANGE(""https://docs.google.com/spreadsheets/d/1DE2TZi0ZzoaTrcrwoDDXUxGjbFAplgA1Y807lojH3sc/edit#gid=207921682"",""P54!F7:F7"")"),8)</f>
        <v>8</v>
      </c>
      <c r="H7" s="18">
        <v>1412</v>
      </c>
      <c r="I7" s="6">
        <f ca="1">IFERROR(__xludf.DUMMYFUNCTION("IMPORTRANGE(""https://docs.google.com/spreadsheets/d/1gi2jVGtOig0T_VuMzkDmVWBz8lK52kKuCS7STbR9e28/edit#gid=349400232"",""P54!B7:B7"")"),6)</f>
        <v>6</v>
      </c>
      <c r="J7" s="6">
        <f ca="1">IFERROR(__xludf.DUMMYFUNCTION("IMPORTRANGE(""https://docs.google.com/spreadsheets/d/1gi2jVGtOig0T_VuMzkDmVWBz8lK52kKuCS7STbR9e28/edit#gid=349400232"",""P54!C7:C7"")"),6)</f>
        <v>6</v>
      </c>
      <c r="K7" s="6">
        <f ca="1">IFERROR(__xludf.DUMMYFUNCTION("IMPORTRANGE(""https://docs.google.com/spreadsheets/d/1gi2jVGtOig0T_VuMzkDmVWBz8lK52kKuCS7STbR9e28/edit#gid=349400232"",""P54!D7:D7"")"),6)</f>
        <v>6</v>
      </c>
      <c r="L7" s="6">
        <f ca="1">IFERROR(__xludf.DUMMYFUNCTION("IMPORTRANGE(""https://docs.google.com/spreadsheets/d/1gi2jVGtOig0T_VuMzkDmVWBz8lK52kKuCS7STbR9e28/edit#gid=349400232"",""P54!E7:E7"")"),7)</f>
        <v>7</v>
      </c>
      <c r="M7" s="6">
        <f ca="1">IFERROR(__xludf.DUMMYFUNCTION("IMPORTRANGE(""https://docs.google.com/spreadsheets/d/1gi2jVGtOig0T_VuMzkDmVWBz8lK52kKuCS7STbR9e28/edit#gid=349400232"",""P54!F7:F7"")"),7)</f>
        <v>7</v>
      </c>
      <c r="O7" s="18">
        <v>1412</v>
      </c>
      <c r="P7" s="6">
        <f ca="1">IFERROR(__xludf.DUMMYFUNCTION("IMPORTRANGE(""https://docs.google.com/spreadsheets/d/1mrAeX9JEhoJs2ZHEF4PozgrayXCrb5e6Q3lfOlWehQY/edit#gid=381554019"",""P54!B7:B7"")"),6)</f>
        <v>6</v>
      </c>
      <c r="Q7" s="6">
        <f ca="1">IFERROR(__xludf.DUMMYFUNCTION("IMPORTRANGE(""https://docs.google.com/spreadsheets/d/1mrAeX9JEhoJs2ZHEF4PozgrayXCrb5e6Q3lfOlWehQY/edit#gid=381554019"",""P54!C7:C7"")"),7)</f>
        <v>7</v>
      </c>
      <c r="R7" s="6">
        <f ca="1">IFERROR(__xludf.DUMMYFUNCTION("IMPORTRANGE(""https://docs.google.com/spreadsheets/d/1mrAeX9JEhoJs2ZHEF4PozgrayXCrb5e6Q3lfOlWehQY/edit#gid=381554019"",""P54!D7:D7"")"),7)</f>
        <v>7</v>
      </c>
      <c r="S7" s="6">
        <f ca="1">IFERROR(__xludf.DUMMYFUNCTION("IMPORTRANGE(""https://docs.google.com/spreadsheets/d/1mrAeX9JEhoJs2ZHEF4PozgrayXCrb5e6Q3lfOlWehQY/edit#gid=381554019"",""P54!E7:E7"")"),8)</f>
        <v>8</v>
      </c>
      <c r="T7" s="6">
        <f ca="1">IFERROR(__xludf.DUMMYFUNCTION("IMPORTRANGE(""https://docs.google.com/spreadsheets/d/1mrAeX9JEhoJs2ZHEF4PozgrayXCrb5e6Q3lfOlWehQY/edit#gid=381554019"",""P54!F7:F7"")"),8)</f>
        <v>8</v>
      </c>
      <c r="V7" s="18">
        <v>1412</v>
      </c>
      <c r="W7" s="6">
        <f ca="1">IFERROR(__xludf.DUMMYFUNCTION("IMPORTRANGE(""https://docs.google.com/spreadsheets/d/12HtoRNFY5X90ARVwTZSazTzMJVTT_qZFXPicptcT0bg/edit#gid=381554019"",""P54!B7:B7"")"),8)</f>
        <v>8</v>
      </c>
      <c r="X7" s="6">
        <f ca="1">IFERROR(__xludf.DUMMYFUNCTION("IMPORTRANGE(""https://docs.google.com/spreadsheets/d/12HtoRNFY5X90ARVwTZSazTzMJVTT_qZFXPicptcT0bg/edit#gid=381554019"",""P54!C7:C7"")"),9)</f>
        <v>9</v>
      </c>
      <c r="Y7" s="6">
        <f ca="1">IFERROR(__xludf.DUMMYFUNCTION("IMPORTRANGE(""https://docs.google.com/spreadsheets/d/12HtoRNFY5X90ARVwTZSazTzMJVTT_qZFXPicptcT0bg/edit#gid=381554019"",""P54!D7:D7"")"),9)</f>
        <v>9</v>
      </c>
      <c r="Z7" s="6">
        <f ca="1">IFERROR(__xludf.DUMMYFUNCTION("IMPORTRANGE(""https://docs.google.com/spreadsheets/d/12HtoRNFY5X90ARVwTZSazTzMJVTT_qZFXPicptcT0bg/edit#gid=381554019"",""P54!E7:E7"")"),8)</f>
        <v>8</v>
      </c>
      <c r="AA7" s="6">
        <f ca="1">IFERROR(__xludf.DUMMYFUNCTION("IMPORTRANGE(""https://docs.google.com/spreadsheets/d/12HtoRNFY5X90ARVwTZSazTzMJVTT_qZFXPicptcT0bg/edit#gid=381554019"",""P54!F7:F7"")"),9)</f>
        <v>9</v>
      </c>
      <c r="AC7" s="18">
        <v>1412</v>
      </c>
      <c r="AD7" s="6">
        <f ca="1">IFERROR(__xludf.DUMMYFUNCTION("IMPORTRANGE(""https://docs.google.com/spreadsheets/d/1vIeXzcDIKQtYKxshH3mL8j3ytVuGP1MJeVl_qoGHRSE/edit#gid=381554019"",""P54!B7:B7"")"),6)</f>
        <v>6</v>
      </c>
      <c r="AE7" s="6">
        <f ca="1">IFERROR(__xludf.DUMMYFUNCTION("IMPORTRANGE(""https://docs.google.com/spreadsheets/d/1vIeXzcDIKQtYKxshH3mL8j3ytVuGP1MJeVl_qoGHRSE/edit#gid=381554019"",""P54!C7:C7"")"),6)</f>
        <v>6</v>
      </c>
      <c r="AF7" s="6">
        <f ca="1">IFERROR(__xludf.DUMMYFUNCTION("IMPORTRANGE(""https://docs.google.com/spreadsheets/d/1vIeXzcDIKQtYKxshH3mL8j3ytVuGP1MJeVl_qoGHRSE/edit#gid=381554019"",""P54!D7:D7"")"),7)</f>
        <v>7</v>
      </c>
      <c r="AG7" s="6">
        <f ca="1">IFERROR(__xludf.DUMMYFUNCTION("IMPORTRANGE(""https://docs.google.com/spreadsheets/d/1vIeXzcDIKQtYKxshH3mL8j3ytVuGP1MJeVl_qoGHRSE/edit#gid=381554019"",""P54!E7:E7"")"),6)</f>
        <v>6</v>
      </c>
      <c r="AH7" s="6">
        <f ca="1">IFERROR(__xludf.DUMMYFUNCTION("IMPORTRANGE(""https://docs.google.com/spreadsheets/d/1vIeXzcDIKQtYKxshH3mL8j3ytVuGP1MJeVl_qoGHRSE/edit#gid=381554019"",""P54!F7:F7"")"),6)</f>
        <v>6</v>
      </c>
    </row>
    <row r="8" spans="1:34" ht="18.75">
      <c r="A8" s="18">
        <v>245</v>
      </c>
      <c r="B8" s="6">
        <f ca="1">IFERROR(__xludf.DUMMYFUNCTION("IMPORTRANGE(""https://docs.google.com/spreadsheets/d/1DE2TZi0ZzoaTrcrwoDDXUxGjbFAplgA1Y807lojH3sc/edit#gid=207921682"",""P54!B8:B8"")"),6)</f>
        <v>6</v>
      </c>
      <c r="C8" s="6">
        <f ca="1">IFERROR(__xludf.DUMMYFUNCTION("IMPORTRANGE(""https://docs.google.com/spreadsheets/d/1DE2TZi0ZzoaTrcrwoDDXUxGjbFAplgA1Y807lojH3sc/edit#gid=207921682"",""P54!C8:C8"")"),7)</f>
        <v>7</v>
      </c>
      <c r="D8" s="6">
        <f ca="1">IFERROR(__xludf.DUMMYFUNCTION("IMPORTRANGE(""https://docs.google.com/spreadsheets/d/1DE2TZi0ZzoaTrcrwoDDXUxGjbFAplgA1Y807lojH3sc/edit#gid=207921682"",""P54!D8:D8"")"),6)</f>
        <v>6</v>
      </c>
      <c r="E8" s="6">
        <f ca="1">IFERROR(__xludf.DUMMYFUNCTION("IMPORTRANGE(""https://docs.google.com/spreadsheets/d/1DE2TZi0ZzoaTrcrwoDDXUxGjbFAplgA1Y807lojH3sc/edit#gid=207921682"",""P54!E8:E8"")"),7)</f>
        <v>7</v>
      </c>
      <c r="F8" s="6">
        <f ca="1">IFERROR(__xludf.DUMMYFUNCTION("IMPORTRANGE(""https://docs.google.com/spreadsheets/d/1DE2TZi0ZzoaTrcrwoDDXUxGjbFAplgA1Y807lojH3sc/edit#gid=207921682"",""P54!F8:F8"")"),6)</f>
        <v>6</v>
      </c>
      <c r="H8" s="18">
        <v>245</v>
      </c>
      <c r="I8" s="6">
        <f ca="1">IFERROR(__xludf.DUMMYFUNCTION("IMPORTRANGE(""https://docs.google.com/spreadsheets/d/1gi2jVGtOig0T_VuMzkDmVWBz8lK52kKuCS7STbR9e28/edit#gid=349400232"",""P54!B8:B8"")"),4)</f>
        <v>4</v>
      </c>
      <c r="J8" s="6">
        <f ca="1">IFERROR(__xludf.DUMMYFUNCTION("IMPORTRANGE(""https://docs.google.com/spreadsheets/d/1gi2jVGtOig0T_VuMzkDmVWBz8lK52kKuCS7STbR9e28/edit#gid=349400232"",""P54!C8:C8"")"),5)</f>
        <v>5</v>
      </c>
      <c r="K8" s="6">
        <f ca="1">IFERROR(__xludf.DUMMYFUNCTION("IMPORTRANGE(""https://docs.google.com/spreadsheets/d/1gi2jVGtOig0T_VuMzkDmVWBz8lK52kKuCS7STbR9e28/edit#gid=349400232"",""P54!D8:D8"")"),4)</f>
        <v>4</v>
      </c>
      <c r="L8" s="6">
        <f ca="1">IFERROR(__xludf.DUMMYFUNCTION("IMPORTRANGE(""https://docs.google.com/spreadsheets/d/1gi2jVGtOig0T_VuMzkDmVWBz8lK52kKuCS7STbR9e28/edit#gid=349400232"",""P54!E8:E8"")"),5)</f>
        <v>5</v>
      </c>
      <c r="M8" s="6">
        <f ca="1">IFERROR(__xludf.DUMMYFUNCTION("IMPORTRANGE(""https://docs.google.com/spreadsheets/d/1gi2jVGtOig0T_VuMzkDmVWBz8lK52kKuCS7STbR9e28/edit#gid=349400232"",""P54!F8:F8"")"),6)</f>
        <v>6</v>
      </c>
      <c r="O8" s="18">
        <v>245</v>
      </c>
      <c r="P8" s="6">
        <f ca="1">IFERROR(__xludf.DUMMYFUNCTION("IMPORTRANGE(""https://docs.google.com/spreadsheets/d/1mrAeX9JEhoJs2ZHEF4PozgrayXCrb5e6Q3lfOlWehQY/edit#gid=381554019"",""P54!B8:B8"")"),6)</f>
        <v>6</v>
      </c>
      <c r="Q8" s="6">
        <f ca="1">IFERROR(__xludf.DUMMYFUNCTION("IMPORTRANGE(""https://docs.google.com/spreadsheets/d/1mrAeX9JEhoJs2ZHEF4PozgrayXCrb5e6Q3lfOlWehQY/edit#gid=381554019"",""P54!C8:C8"")"),6)</f>
        <v>6</v>
      </c>
      <c r="R8" s="6">
        <f ca="1">IFERROR(__xludf.DUMMYFUNCTION("IMPORTRANGE(""https://docs.google.com/spreadsheets/d/1mrAeX9JEhoJs2ZHEF4PozgrayXCrb5e6Q3lfOlWehQY/edit#gid=381554019"",""P54!D8:D8"")"),7)</f>
        <v>7</v>
      </c>
      <c r="S8" s="6">
        <f ca="1">IFERROR(__xludf.DUMMYFUNCTION("IMPORTRANGE(""https://docs.google.com/spreadsheets/d/1mrAeX9JEhoJs2ZHEF4PozgrayXCrb5e6Q3lfOlWehQY/edit#gid=381554019"",""P54!E8:E8"")"),7)</f>
        <v>7</v>
      </c>
      <c r="T8" s="6">
        <f ca="1">IFERROR(__xludf.DUMMYFUNCTION("IMPORTRANGE(""https://docs.google.com/spreadsheets/d/1mrAeX9JEhoJs2ZHEF4PozgrayXCrb5e6Q3lfOlWehQY/edit#gid=381554019"",""P54!F8:F8"")"),7)</f>
        <v>7</v>
      </c>
      <c r="V8" s="18">
        <v>245</v>
      </c>
      <c r="W8" s="6">
        <f ca="1">IFERROR(__xludf.DUMMYFUNCTION("IMPORTRANGE(""https://docs.google.com/spreadsheets/d/12HtoRNFY5X90ARVwTZSazTzMJVTT_qZFXPicptcT0bg/edit#gid=381554019"",""P54!B8:B8"")"),7)</f>
        <v>7</v>
      </c>
      <c r="X8" s="6">
        <f ca="1">IFERROR(__xludf.DUMMYFUNCTION("IMPORTRANGE(""https://docs.google.com/spreadsheets/d/12HtoRNFY5X90ARVwTZSazTzMJVTT_qZFXPicptcT0bg/edit#gid=381554019"",""P54!C8:C8"")"),8)</f>
        <v>8</v>
      </c>
      <c r="Y8" s="6">
        <f ca="1">IFERROR(__xludf.DUMMYFUNCTION("IMPORTRANGE(""https://docs.google.com/spreadsheets/d/12HtoRNFY5X90ARVwTZSazTzMJVTT_qZFXPicptcT0bg/edit#gid=381554019"",""P54!D8:D8"")"),8)</f>
        <v>8</v>
      </c>
      <c r="Z8" s="6">
        <f ca="1">IFERROR(__xludf.DUMMYFUNCTION("IMPORTRANGE(""https://docs.google.com/spreadsheets/d/12HtoRNFY5X90ARVwTZSazTzMJVTT_qZFXPicptcT0bg/edit#gid=381554019"",""P54!E8:E8"")"),7)</f>
        <v>7</v>
      </c>
      <c r="AA8" s="6">
        <f ca="1">IFERROR(__xludf.DUMMYFUNCTION("IMPORTRANGE(""https://docs.google.com/spreadsheets/d/12HtoRNFY5X90ARVwTZSazTzMJVTT_qZFXPicptcT0bg/edit#gid=381554019"",""P54!F8:F8"")"),7)</f>
        <v>7</v>
      </c>
      <c r="AC8" s="18">
        <v>245</v>
      </c>
      <c r="AD8" s="6">
        <f ca="1">IFERROR(__xludf.DUMMYFUNCTION("IMPORTRANGE(""https://docs.google.com/spreadsheets/d/1vIeXzcDIKQtYKxshH3mL8j3ytVuGP1MJeVl_qoGHRSE/edit#gid=381554019"",""P54!B8:B8"")"),6)</f>
        <v>6</v>
      </c>
      <c r="AE8" s="6">
        <f ca="1">IFERROR(__xludf.DUMMYFUNCTION("IMPORTRANGE(""https://docs.google.com/spreadsheets/d/1vIeXzcDIKQtYKxshH3mL8j3ytVuGP1MJeVl_qoGHRSE/edit#gid=381554019"",""P54!C8:C8"")"),5)</f>
        <v>5</v>
      </c>
      <c r="AF8" s="6">
        <f ca="1">IFERROR(__xludf.DUMMYFUNCTION("IMPORTRANGE(""https://docs.google.com/spreadsheets/d/1vIeXzcDIKQtYKxshH3mL8j3ytVuGP1MJeVl_qoGHRSE/edit#gid=381554019"",""P54!D8:D8"")"),5)</f>
        <v>5</v>
      </c>
      <c r="AG8" s="6">
        <f ca="1">IFERROR(__xludf.DUMMYFUNCTION("IMPORTRANGE(""https://docs.google.com/spreadsheets/d/1vIeXzcDIKQtYKxshH3mL8j3ytVuGP1MJeVl_qoGHRSE/edit#gid=381554019"",""P54!E8:E8"")"),5)</f>
        <v>5</v>
      </c>
      <c r="AH8" s="6">
        <f ca="1">IFERROR(__xludf.DUMMYFUNCTION("IMPORTRANGE(""https://docs.google.com/spreadsheets/d/1vIeXzcDIKQtYKxshH3mL8j3ytVuGP1MJeVl_qoGHRSE/edit#gid=381554019"",""P54!F8:F8"")"),5)</f>
        <v>5</v>
      </c>
    </row>
    <row r="9" spans="1:34" ht="18.75">
      <c r="A9" s="29" t="s">
        <v>13</v>
      </c>
      <c r="B9" s="30"/>
      <c r="C9" s="30"/>
      <c r="D9" s="30"/>
      <c r="E9" s="30"/>
      <c r="F9" s="31"/>
      <c r="H9" s="29" t="s">
        <v>13</v>
      </c>
      <c r="I9" s="30"/>
      <c r="J9" s="30"/>
      <c r="K9" s="30"/>
      <c r="L9" s="30"/>
      <c r="M9" s="31"/>
      <c r="O9" s="29" t="s">
        <v>13</v>
      </c>
      <c r="P9" s="30"/>
      <c r="Q9" s="30"/>
      <c r="R9" s="30"/>
      <c r="S9" s="30"/>
      <c r="T9" s="31"/>
      <c r="V9" s="29" t="s">
        <v>13</v>
      </c>
      <c r="W9" s="30"/>
      <c r="X9" s="30"/>
      <c r="Y9" s="30"/>
      <c r="Z9" s="30"/>
      <c r="AA9" s="31"/>
      <c r="AC9" s="29" t="s">
        <v>13</v>
      </c>
      <c r="AD9" s="30"/>
      <c r="AE9" s="30"/>
      <c r="AF9" s="30"/>
      <c r="AG9" s="30"/>
      <c r="AH9" s="31"/>
    </row>
    <row r="10" spans="1:34" ht="18.75">
      <c r="A10" s="8"/>
      <c r="B10" s="9"/>
      <c r="C10" s="9"/>
      <c r="D10" s="9"/>
      <c r="E10" s="9"/>
      <c r="F10" s="9"/>
      <c r="H10" s="8"/>
      <c r="I10" s="9"/>
      <c r="J10" s="9"/>
      <c r="K10" s="9"/>
      <c r="L10" s="9"/>
      <c r="M10" s="9"/>
      <c r="O10" s="8"/>
      <c r="P10" s="9"/>
      <c r="Q10" s="9"/>
      <c r="R10" s="9"/>
      <c r="S10" s="9"/>
      <c r="T10" s="9"/>
      <c r="V10" s="8"/>
      <c r="W10" s="9"/>
      <c r="X10" s="9"/>
      <c r="Y10" s="9"/>
      <c r="Z10" s="9"/>
      <c r="AA10" s="9"/>
      <c r="AC10" s="8"/>
      <c r="AD10" s="9"/>
      <c r="AE10" s="9"/>
      <c r="AF10" s="9"/>
      <c r="AG10" s="9"/>
      <c r="AH10" s="9"/>
    </row>
    <row r="11" spans="1:34" ht="18.75">
      <c r="A11" s="32" t="s">
        <v>14</v>
      </c>
      <c r="B11" s="24"/>
      <c r="C11" s="24"/>
      <c r="D11" s="24"/>
      <c r="E11" s="24"/>
      <c r="F11" s="25"/>
      <c r="H11" s="32" t="s">
        <v>14</v>
      </c>
      <c r="I11" s="24"/>
      <c r="J11" s="24"/>
      <c r="K11" s="24"/>
      <c r="L11" s="24"/>
      <c r="M11" s="25"/>
      <c r="O11" s="32" t="s">
        <v>14</v>
      </c>
      <c r="P11" s="24"/>
      <c r="Q11" s="24"/>
      <c r="R11" s="24"/>
      <c r="S11" s="24"/>
      <c r="T11" s="25"/>
      <c r="V11" s="32" t="s">
        <v>14</v>
      </c>
      <c r="W11" s="24"/>
      <c r="X11" s="24"/>
      <c r="Y11" s="24"/>
      <c r="Z11" s="24"/>
      <c r="AA11" s="25"/>
      <c r="AC11" s="32" t="s">
        <v>14</v>
      </c>
      <c r="AD11" s="24"/>
      <c r="AE11" s="24"/>
      <c r="AF11" s="24"/>
      <c r="AG11" s="24"/>
      <c r="AH11" s="25"/>
    </row>
    <row r="12" spans="1:34">
      <c r="A12" s="39"/>
      <c r="B12" s="40"/>
      <c r="C12" s="40"/>
      <c r="D12" s="40"/>
      <c r="E12" s="40"/>
      <c r="F12" s="41"/>
      <c r="H12" s="33"/>
      <c r="I12" s="34"/>
      <c r="J12" s="34"/>
      <c r="K12" s="34"/>
      <c r="L12" s="34"/>
      <c r="M12" s="35"/>
      <c r="O12" s="33"/>
      <c r="P12" s="34"/>
      <c r="Q12" s="34"/>
      <c r="R12" s="34"/>
      <c r="S12" s="34"/>
      <c r="T12" s="35"/>
      <c r="V12" s="33"/>
      <c r="W12" s="34"/>
      <c r="X12" s="34"/>
      <c r="Y12" s="34"/>
      <c r="Z12" s="34"/>
      <c r="AA12" s="35"/>
      <c r="AC12" s="33"/>
      <c r="AD12" s="34"/>
      <c r="AE12" s="34"/>
      <c r="AF12" s="34"/>
      <c r="AG12" s="34"/>
      <c r="AH12" s="35"/>
    </row>
    <row r="13" spans="1:34">
      <c r="A13" s="36"/>
      <c r="B13" s="37"/>
      <c r="C13" s="37"/>
      <c r="D13" s="37"/>
      <c r="E13" s="37"/>
      <c r="F13" s="38"/>
      <c r="H13" s="36"/>
      <c r="I13" s="37"/>
      <c r="J13" s="37"/>
      <c r="K13" s="37"/>
      <c r="L13" s="37"/>
      <c r="M13" s="38"/>
      <c r="O13" s="36"/>
      <c r="P13" s="37"/>
      <c r="Q13" s="37"/>
      <c r="R13" s="37"/>
      <c r="S13" s="37"/>
      <c r="T13" s="38"/>
      <c r="V13" s="36"/>
      <c r="W13" s="37"/>
      <c r="X13" s="37"/>
      <c r="Y13" s="37"/>
      <c r="Z13" s="37"/>
      <c r="AA13" s="38"/>
      <c r="AC13" s="36"/>
      <c r="AD13" s="37"/>
      <c r="AE13" s="37"/>
      <c r="AF13" s="37"/>
      <c r="AG13" s="37"/>
      <c r="AH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AC11:AH11"/>
    <mergeCell ref="A12:F13"/>
    <mergeCell ref="H12:M13"/>
    <mergeCell ref="O12:T13"/>
    <mergeCell ref="AC12:AH13"/>
    <mergeCell ref="V11:AA11"/>
    <mergeCell ref="V12:AA13"/>
    <mergeCell ref="A11:F11"/>
    <mergeCell ref="H11:M11"/>
    <mergeCell ref="O11:T11"/>
    <mergeCell ref="V9:AA9"/>
    <mergeCell ref="AC9:AH9"/>
    <mergeCell ref="A2:F2"/>
    <mergeCell ref="A3:F3"/>
    <mergeCell ref="H3:M3"/>
    <mergeCell ref="O3:T3"/>
    <mergeCell ref="A9:F9"/>
    <mergeCell ref="H9:M9"/>
    <mergeCell ref="O9:T9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AH998"/>
  <sheetViews>
    <sheetView topLeftCell="W1" workbookViewId="0">
      <selection activeCell="AK1" sqref="AK1:AO1048576"/>
    </sheetView>
  </sheetViews>
  <sheetFormatPr defaultColWidth="14.42578125" defaultRowHeight="15" customHeight="1"/>
  <cols>
    <col min="1" max="1" width="20.42578125" customWidth="1"/>
    <col min="2" max="2" width="13.28515625" customWidth="1"/>
    <col min="3" max="3" width="18" customWidth="1"/>
    <col min="4" max="4" width="16.85546875" customWidth="1"/>
    <col min="5" max="5" width="18" customWidth="1"/>
    <col min="6" max="6" width="23.42578125" customWidth="1"/>
    <col min="7" max="7" width="12.42578125" customWidth="1"/>
    <col min="8" max="8" width="17.5703125" customWidth="1"/>
    <col min="9" max="9" width="13.28515625" customWidth="1"/>
    <col min="10" max="10" width="18" customWidth="1"/>
    <col min="11" max="11" width="16.85546875" customWidth="1"/>
    <col min="12" max="12" width="18" customWidth="1"/>
    <col min="13" max="13" width="23.42578125" customWidth="1"/>
    <col min="14" max="14" width="13.28515625" customWidth="1"/>
    <col min="15" max="15" width="18.42578125" customWidth="1"/>
    <col min="16" max="16" width="13.28515625" customWidth="1"/>
    <col min="17" max="17" width="18" customWidth="1"/>
    <col min="18" max="18" width="16.85546875" customWidth="1"/>
    <col min="19" max="19" width="18" customWidth="1"/>
    <col min="20" max="20" width="23.42578125" customWidth="1"/>
    <col min="21" max="21" width="11.7109375" customWidth="1"/>
    <col min="22" max="22" width="20.140625" customWidth="1"/>
    <col min="23" max="23" width="13.28515625" customWidth="1"/>
    <col min="24" max="24" width="18" customWidth="1"/>
    <col min="25" max="25" width="16.85546875" customWidth="1"/>
    <col min="26" max="26" width="18" customWidth="1"/>
    <col min="27" max="27" width="23.42578125" customWidth="1"/>
    <col min="28" max="28" width="8.85546875" customWidth="1"/>
    <col min="29" max="29" width="17.7109375" customWidth="1"/>
    <col min="30" max="30" width="13.28515625" customWidth="1"/>
    <col min="31" max="31" width="18" customWidth="1"/>
    <col min="32" max="32" width="16.85546875" customWidth="1"/>
    <col min="33" max="33" width="18" customWidth="1"/>
    <col min="34" max="34" width="23.42578125" customWidth="1"/>
    <col min="35" max="47" width="8.85546875" customWidth="1"/>
  </cols>
  <sheetData>
    <row r="1" spans="1:34" ht="26.25">
      <c r="A1" s="28" t="s">
        <v>47</v>
      </c>
      <c r="B1" s="24"/>
      <c r="C1" s="24"/>
      <c r="D1" s="24"/>
      <c r="E1" s="24"/>
      <c r="F1" s="25"/>
      <c r="H1" s="28" t="s">
        <v>47</v>
      </c>
      <c r="I1" s="24"/>
      <c r="J1" s="24"/>
      <c r="K1" s="24"/>
      <c r="L1" s="24"/>
      <c r="M1" s="25"/>
      <c r="O1" s="28" t="s">
        <v>47</v>
      </c>
      <c r="P1" s="24"/>
      <c r="Q1" s="24"/>
      <c r="R1" s="24"/>
      <c r="S1" s="24"/>
      <c r="T1" s="25"/>
      <c r="V1" s="28" t="s">
        <v>47</v>
      </c>
      <c r="W1" s="24"/>
      <c r="X1" s="24"/>
      <c r="Y1" s="24"/>
      <c r="Z1" s="24"/>
      <c r="AA1" s="25"/>
      <c r="AC1" s="28" t="s">
        <v>47</v>
      </c>
      <c r="AD1" s="24"/>
      <c r="AE1" s="24"/>
      <c r="AF1" s="24"/>
      <c r="AG1" s="24"/>
      <c r="AH1" s="25"/>
    </row>
    <row r="2" spans="1:34" ht="42.75" customHeight="1">
      <c r="A2" s="26" t="s">
        <v>48</v>
      </c>
      <c r="B2" s="24"/>
      <c r="C2" s="24"/>
      <c r="D2" s="24"/>
      <c r="E2" s="24"/>
      <c r="F2" s="25"/>
      <c r="H2" s="26" t="s">
        <v>48</v>
      </c>
      <c r="I2" s="24"/>
      <c r="J2" s="24"/>
      <c r="K2" s="24"/>
      <c r="L2" s="24"/>
      <c r="M2" s="25"/>
      <c r="O2" s="26" t="s">
        <v>48</v>
      </c>
      <c r="P2" s="24"/>
      <c r="Q2" s="24"/>
      <c r="R2" s="24"/>
      <c r="S2" s="24"/>
      <c r="T2" s="25"/>
      <c r="V2" s="26" t="s">
        <v>48</v>
      </c>
      <c r="W2" s="24"/>
      <c r="X2" s="24"/>
      <c r="Y2" s="24"/>
      <c r="Z2" s="24"/>
      <c r="AA2" s="25"/>
      <c r="AC2" s="26" t="s">
        <v>48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9.5">
      <c r="A6" s="17">
        <v>150</v>
      </c>
      <c r="B6" s="6">
        <f ca="1">IFERROR(__xludf.DUMMYFUNCTION("IMPORTRANGE(""https://docs.google.com/spreadsheets/d/1DE2TZi0ZzoaTrcrwoDDXUxGjbFAplgA1Y807lojH3sc/edit#gid=207921682"",""P55!B6:B6"")"),7)</f>
        <v>7</v>
      </c>
      <c r="C6" s="6">
        <f ca="1">IFERROR(__xludf.DUMMYFUNCTION("IMPORTRANGE(""https://docs.google.com/spreadsheets/d/1DE2TZi0ZzoaTrcrwoDDXUxGjbFAplgA1Y807lojH3sc/edit#gid=207921682"",""P55!C6:C6"")"),7)</f>
        <v>7</v>
      </c>
      <c r="D6" s="6">
        <f ca="1">IFERROR(__xludf.DUMMYFUNCTION("IMPORTRANGE(""https://docs.google.com/spreadsheets/d/1DE2TZi0ZzoaTrcrwoDDXUxGjbFAplgA1Y807lojH3sc/edit#gid=207921682"",""P55!D6:D6"")"),7)</f>
        <v>7</v>
      </c>
      <c r="E6" s="6">
        <f ca="1">IFERROR(__xludf.DUMMYFUNCTION("IMPORTRANGE(""https://docs.google.com/spreadsheets/d/1DE2TZi0ZzoaTrcrwoDDXUxGjbFAplgA1Y807lojH3sc/edit#gid=207921682"",""P55!E6:E6"")"),7)</f>
        <v>7</v>
      </c>
      <c r="F6" s="6">
        <f ca="1">IFERROR(__xludf.DUMMYFUNCTION("IMPORTRANGE(""https://docs.google.com/spreadsheets/d/1DE2TZi0ZzoaTrcrwoDDXUxGjbFAplgA1Y807lojH3sc/edit#gid=207921682"",""P55!F6:F6"")"),7)</f>
        <v>7</v>
      </c>
      <c r="H6" s="17">
        <v>150</v>
      </c>
      <c r="I6" s="6">
        <f ca="1">IFERROR(__xludf.DUMMYFUNCTION("IMPORTRANGE(""https://docs.google.com/spreadsheets/d/1gi2jVGtOig0T_VuMzkDmVWBz8lK52kKuCS7STbR9e28/edit#gid=349400232"",""P55!B6:B6"")"),5)</f>
        <v>5</v>
      </c>
      <c r="J6" s="6">
        <f ca="1">IFERROR(__xludf.DUMMYFUNCTION("IMPORTRANGE(""https://docs.google.com/spreadsheets/d/1gi2jVGtOig0T_VuMzkDmVWBz8lK52kKuCS7STbR9e28/edit#gid=349400232"",""P55!C6:C6"")"),6)</f>
        <v>6</v>
      </c>
      <c r="K6" s="6">
        <f ca="1">IFERROR(__xludf.DUMMYFUNCTION("IMPORTRANGE(""https://docs.google.com/spreadsheets/d/1gi2jVGtOig0T_VuMzkDmVWBz8lK52kKuCS7STbR9e28/edit#gid=349400232"",""P55!D6:D6"")"),7)</f>
        <v>7</v>
      </c>
      <c r="L6" s="6">
        <f ca="1">IFERROR(__xludf.DUMMYFUNCTION("IMPORTRANGE(""https://docs.google.com/spreadsheets/d/1gi2jVGtOig0T_VuMzkDmVWBz8lK52kKuCS7STbR9e28/edit#gid=349400232"",""P55!E6:E6"")"),7)</f>
        <v>7</v>
      </c>
      <c r="M6" s="6">
        <f ca="1">IFERROR(__xludf.DUMMYFUNCTION("IMPORTRANGE(""https://docs.google.com/spreadsheets/d/1gi2jVGtOig0T_VuMzkDmVWBz8lK52kKuCS7STbR9e28/edit#gid=349400232"",""P55!F6:F6"")"),7)</f>
        <v>7</v>
      </c>
      <c r="O6" s="17">
        <v>150</v>
      </c>
      <c r="P6" s="6">
        <f ca="1">IFERROR(__xludf.DUMMYFUNCTION("IMPORTRANGE(""https://docs.google.com/spreadsheets/d/1mrAeX9JEhoJs2ZHEF4PozgrayXCrb5e6Q3lfOlWehQY/edit#gid=381554019"",""P55!B6:B6"")"),6)</f>
        <v>6</v>
      </c>
      <c r="Q6" s="6">
        <f ca="1">IFERROR(__xludf.DUMMYFUNCTION("IMPORTRANGE(""https://docs.google.com/spreadsheets/d/1mrAeX9JEhoJs2ZHEF4PozgrayXCrb5e6Q3lfOlWehQY/edit#gid=381554019"",""P55!C6:C6"")"),7)</f>
        <v>7</v>
      </c>
      <c r="R6" s="6">
        <f ca="1">IFERROR(__xludf.DUMMYFUNCTION("IMPORTRANGE(""https://docs.google.com/spreadsheets/d/1mrAeX9JEhoJs2ZHEF4PozgrayXCrb5e6Q3lfOlWehQY/edit#gid=381554019"",""P55!D6:D6"")"),7)</f>
        <v>7</v>
      </c>
      <c r="S6" s="6">
        <f ca="1">IFERROR(__xludf.DUMMYFUNCTION("IMPORTRANGE(""https://docs.google.com/spreadsheets/d/1mrAeX9JEhoJs2ZHEF4PozgrayXCrb5e6Q3lfOlWehQY/edit#gid=381554019"",""P55!E6:E6"")"),8)</f>
        <v>8</v>
      </c>
      <c r="T6" s="6">
        <f ca="1">IFERROR(__xludf.DUMMYFUNCTION("IMPORTRANGE(""https://docs.google.com/spreadsheets/d/1mrAeX9JEhoJs2ZHEF4PozgrayXCrb5e6Q3lfOlWehQY/edit#gid=381554019"",""P55!F6:F6"")"),8)</f>
        <v>8</v>
      </c>
      <c r="V6" s="17">
        <v>150</v>
      </c>
      <c r="W6" s="6">
        <f ca="1">IFERROR(__xludf.DUMMYFUNCTION("IMPORTRANGE(""https://docs.google.com/spreadsheets/d/12HtoRNFY5X90ARVwTZSazTzMJVTT_qZFXPicptcT0bg/edit#gid=381554019"",""P55!B6:B6"")"),8)</f>
        <v>8</v>
      </c>
      <c r="X6" s="6">
        <f ca="1">IFERROR(__xludf.DUMMYFUNCTION("IMPORTRANGE(""https://docs.google.com/spreadsheets/d/12HtoRNFY5X90ARVwTZSazTzMJVTT_qZFXPicptcT0bg/edit#gid=381554019"",""P55!C6:C6"")"),8)</f>
        <v>8</v>
      </c>
      <c r="Y6" s="6">
        <f ca="1">IFERROR(__xludf.DUMMYFUNCTION("IMPORTRANGE(""https://docs.google.com/spreadsheets/d/12HtoRNFY5X90ARVwTZSazTzMJVTT_qZFXPicptcT0bg/edit#gid=381554019"",""P55!D6:D6"")"),8)</f>
        <v>8</v>
      </c>
      <c r="Z6" s="6">
        <f ca="1">IFERROR(__xludf.DUMMYFUNCTION("IMPORTRANGE(""https://docs.google.com/spreadsheets/d/12HtoRNFY5X90ARVwTZSazTzMJVTT_qZFXPicptcT0bg/edit#gid=381554019"",""P55!E6:E6"")"),8)</f>
        <v>8</v>
      </c>
      <c r="AA6" s="6">
        <f ca="1">IFERROR(__xludf.DUMMYFUNCTION("IMPORTRANGE(""https://docs.google.com/spreadsheets/d/12HtoRNFY5X90ARVwTZSazTzMJVTT_qZFXPicptcT0bg/edit#gid=381554019"",""P55!F6:F6"")"),9)</f>
        <v>9</v>
      </c>
      <c r="AC6" s="17">
        <v>150</v>
      </c>
      <c r="AD6" s="6">
        <f ca="1">IFERROR(__xludf.DUMMYFUNCTION("IMPORTRANGE(""https://docs.google.com/spreadsheets/d/1vIeXzcDIKQtYKxshH3mL8j3ytVuGP1MJeVl_qoGHRSE/edit#gid=381554019"",""P55!B6:B6"")"),7)</f>
        <v>7</v>
      </c>
      <c r="AE6" s="6">
        <f ca="1">IFERROR(__xludf.DUMMYFUNCTION("IMPORTRANGE(""https://docs.google.com/spreadsheets/d/1vIeXzcDIKQtYKxshH3mL8j3ytVuGP1MJeVl_qoGHRSE/edit#gid=381554019"",""P55!C6:C6"")"),6)</f>
        <v>6</v>
      </c>
      <c r="AF6" s="6">
        <f ca="1">IFERROR(__xludf.DUMMYFUNCTION("IMPORTRANGE(""https://docs.google.com/spreadsheets/d/1vIeXzcDIKQtYKxshH3mL8j3ytVuGP1MJeVl_qoGHRSE/edit#gid=381554019"",""P55!D6:D6"")"),6)</f>
        <v>6</v>
      </c>
      <c r="AG6" s="6">
        <f ca="1">IFERROR(__xludf.DUMMYFUNCTION("IMPORTRANGE(""https://docs.google.com/spreadsheets/d/1vIeXzcDIKQtYKxshH3mL8j3ytVuGP1MJeVl_qoGHRSE/edit#gid=381554019"",""P55!E6:E6"")"),7)</f>
        <v>7</v>
      </c>
      <c r="AH6" s="6">
        <f ca="1">IFERROR(__xludf.DUMMYFUNCTION("IMPORTRANGE(""https://docs.google.com/spreadsheets/d/1vIeXzcDIKQtYKxshH3mL8j3ytVuGP1MJeVl_qoGHRSE/edit#gid=381554019"",""P55!F6:F6"")"),10)</f>
        <v>10</v>
      </c>
    </row>
    <row r="7" spans="1:34" ht="18.75">
      <c r="A7" s="29" t="s">
        <v>13</v>
      </c>
      <c r="B7" s="30"/>
      <c r="C7" s="30"/>
      <c r="D7" s="30"/>
      <c r="E7" s="30"/>
      <c r="F7" s="31"/>
      <c r="H7" s="29" t="s">
        <v>13</v>
      </c>
      <c r="I7" s="30"/>
      <c r="J7" s="30"/>
      <c r="K7" s="30"/>
      <c r="L7" s="30"/>
      <c r="M7" s="31"/>
      <c r="O7" s="29" t="s">
        <v>13</v>
      </c>
      <c r="P7" s="30"/>
      <c r="Q7" s="30"/>
      <c r="R7" s="30"/>
      <c r="S7" s="30"/>
      <c r="T7" s="31"/>
      <c r="V7" s="29" t="s">
        <v>13</v>
      </c>
      <c r="W7" s="30"/>
      <c r="X7" s="30"/>
      <c r="Y7" s="30"/>
      <c r="Z7" s="30"/>
      <c r="AA7" s="31"/>
      <c r="AC7" s="29" t="s">
        <v>13</v>
      </c>
      <c r="AD7" s="30"/>
      <c r="AE7" s="30"/>
      <c r="AF7" s="30"/>
      <c r="AG7" s="30"/>
      <c r="AH7" s="31"/>
    </row>
    <row r="8" spans="1:34" ht="18.75">
      <c r="A8" s="8"/>
      <c r="B8" s="9"/>
      <c r="C8" s="9"/>
      <c r="D8" s="9"/>
      <c r="E8" s="9"/>
      <c r="F8" s="9"/>
      <c r="H8" s="8"/>
      <c r="I8" s="9"/>
      <c r="J8" s="9"/>
      <c r="K8" s="9"/>
      <c r="L8" s="9"/>
      <c r="M8" s="9"/>
      <c r="O8" s="8"/>
      <c r="P8" s="9"/>
      <c r="Q8" s="9"/>
      <c r="R8" s="9"/>
      <c r="S8" s="9"/>
      <c r="T8" s="9"/>
      <c r="V8" s="8"/>
      <c r="W8" s="9"/>
      <c r="X8" s="9"/>
      <c r="Y8" s="9"/>
      <c r="Z8" s="9"/>
      <c r="AA8" s="9"/>
      <c r="AC8" s="8"/>
      <c r="AD8" s="9"/>
      <c r="AE8" s="9"/>
      <c r="AF8" s="9"/>
      <c r="AG8" s="9"/>
      <c r="AH8" s="9"/>
    </row>
    <row r="9" spans="1:34" ht="18.75">
      <c r="A9" s="32" t="s">
        <v>14</v>
      </c>
      <c r="B9" s="24"/>
      <c r="C9" s="24"/>
      <c r="D9" s="24"/>
      <c r="E9" s="24"/>
      <c r="F9" s="25"/>
      <c r="H9" s="32" t="s">
        <v>14</v>
      </c>
      <c r="I9" s="24"/>
      <c r="J9" s="24"/>
      <c r="K9" s="24"/>
      <c r="L9" s="24"/>
      <c r="M9" s="25"/>
      <c r="O9" s="32" t="s">
        <v>14</v>
      </c>
      <c r="P9" s="24"/>
      <c r="Q9" s="24"/>
      <c r="R9" s="24"/>
      <c r="S9" s="24"/>
      <c r="T9" s="25"/>
      <c r="V9" s="32" t="s">
        <v>14</v>
      </c>
      <c r="W9" s="24"/>
      <c r="X9" s="24"/>
      <c r="Y9" s="24"/>
      <c r="Z9" s="24"/>
      <c r="AA9" s="25"/>
      <c r="AC9" s="32" t="s">
        <v>14</v>
      </c>
      <c r="AD9" s="24"/>
      <c r="AE9" s="24"/>
      <c r="AF9" s="24"/>
      <c r="AG9" s="24"/>
      <c r="AH9" s="25"/>
    </row>
    <row r="10" spans="1:34">
      <c r="A10" s="39"/>
      <c r="B10" s="40"/>
      <c r="C10" s="40"/>
      <c r="D10" s="40"/>
      <c r="E10" s="40"/>
      <c r="F10" s="41"/>
      <c r="H10" s="33"/>
      <c r="I10" s="34"/>
      <c r="J10" s="34"/>
      <c r="K10" s="34"/>
      <c r="L10" s="34"/>
      <c r="M10" s="35"/>
      <c r="O10" s="33"/>
      <c r="P10" s="34"/>
      <c r="Q10" s="34"/>
      <c r="R10" s="34"/>
      <c r="S10" s="34"/>
      <c r="T10" s="35"/>
      <c r="V10" s="33"/>
      <c r="W10" s="34"/>
      <c r="X10" s="34"/>
      <c r="Y10" s="34"/>
      <c r="Z10" s="34"/>
      <c r="AA10" s="35"/>
      <c r="AC10" s="33"/>
      <c r="AD10" s="34"/>
      <c r="AE10" s="34"/>
      <c r="AF10" s="34"/>
      <c r="AG10" s="34"/>
      <c r="AH10" s="35"/>
    </row>
    <row r="11" spans="1:34">
      <c r="A11" s="36"/>
      <c r="B11" s="37"/>
      <c r="C11" s="37"/>
      <c r="D11" s="37"/>
      <c r="E11" s="37"/>
      <c r="F11" s="38"/>
      <c r="H11" s="36"/>
      <c r="I11" s="37"/>
      <c r="J11" s="37"/>
      <c r="K11" s="37"/>
      <c r="L11" s="37"/>
      <c r="M11" s="38"/>
      <c r="O11" s="36"/>
      <c r="P11" s="37"/>
      <c r="Q11" s="37"/>
      <c r="R11" s="37"/>
      <c r="S11" s="37"/>
      <c r="T11" s="38"/>
      <c r="V11" s="36"/>
      <c r="W11" s="37"/>
      <c r="X11" s="37"/>
      <c r="Y11" s="37"/>
      <c r="Z11" s="37"/>
      <c r="AA11" s="38"/>
      <c r="AC11" s="36"/>
      <c r="AD11" s="37"/>
      <c r="AE11" s="37"/>
      <c r="AF11" s="37"/>
      <c r="AG11" s="37"/>
      <c r="AH11" s="38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AC9:AH9"/>
    <mergeCell ref="A10:F11"/>
    <mergeCell ref="H10:M11"/>
    <mergeCell ref="O10:T11"/>
    <mergeCell ref="AC10:AH11"/>
    <mergeCell ref="V9:AA9"/>
    <mergeCell ref="V10:AA11"/>
    <mergeCell ref="A9:F9"/>
    <mergeCell ref="H9:M9"/>
    <mergeCell ref="O9:T9"/>
    <mergeCell ref="V7:AA7"/>
    <mergeCell ref="AC7:AH7"/>
    <mergeCell ref="A2:F2"/>
    <mergeCell ref="A3:F3"/>
    <mergeCell ref="H3:M3"/>
    <mergeCell ref="O3:T3"/>
    <mergeCell ref="A7:F7"/>
    <mergeCell ref="H7:M7"/>
    <mergeCell ref="O7:T7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AH998"/>
  <sheetViews>
    <sheetView topLeftCell="W1" workbookViewId="0">
      <selection activeCell="AK1" sqref="AK1:AM1048576"/>
    </sheetView>
  </sheetViews>
  <sheetFormatPr defaultColWidth="14.42578125" defaultRowHeight="15" customHeight="1"/>
  <cols>
    <col min="1" max="1" width="20.42578125" customWidth="1"/>
    <col min="2" max="2" width="13.28515625" customWidth="1"/>
    <col min="3" max="3" width="18" customWidth="1"/>
    <col min="4" max="4" width="16.85546875" customWidth="1"/>
    <col min="5" max="5" width="18" customWidth="1"/>
    <col min="6" max="6" width="23.42578125" customWidth="1"/>
    <col min="7" max="7" width="12.42578125" customWidth="1"/>
    <col min="8" max="8" width="17.5703125" customWidth="1"/>
    <col min="9" max="9" width="13.28515625" customWidth="1"/>
    <col min="10" max="10" width="18" customWidth="1"/>
    <col min="11" max="11" width="16.85546875" customWidth="1"/>
    <col min="12" max="12" width="18" customWidth="1"/>
    <col min="13" max="13" width="23.42578125" customWidth="1"/>
    <col min="14" max="14" width="13.28515625" customWidth="1"/>
    <col min="15" max="15" width="18.42578125" customWidth="1"/>
    <col min="16" max="16" width="13.28515625" customWidth="1"/>
    <col min="17" max="17" width="18" customWidth="1"/>
    <col min="18" max="18" width="16.85546875" customWidth="1"/>
    <col min="19" max="19" width="18" customWidth="1"/>
    <col min="20" max="20" width="23.42578125" customWidth="1"/>
    <col min="21" max="21" width="11.7109375" customWidth="1"/>
    <col min="22" max="22" width="20.140625" customWidth="1"/>
    <col min="23" max="23" width="13.28515625" customWidth="1"/>
    <col min="24" max="24" width="18" customWidth="1"/>
    <col min="25" max="25" width="16.85546875" customWidth="1"/>
    <col min="26" max="26" width="18" customWidth="1"/>
    <col min="27" max="27" width="23.42578125" customWidth="1"/>
    <col min="28" max="28" width="8.85546875" customWidth="1"/>
    <col min="29" max="29" width="17.7109375" customWidth="1"/>
    <col min="30" max="30" width="13.28515625" customWidth="1"/>
    <col min="31" max="31" width="18" customWidth="1"/>
    <col min="32" max="32" width="16.85546875" customWidth="1"/>
    <col min="33" max="33" width="18" customWidth="1"/>
    <col min="34" max="34" width="23.42578125" customWidth="1"/>
    <col min="35" max="49" width="8.85546875" customWidth="1"/>
  </cols>
  <sheetData>
    <row r="1" spans="1:34" ht="26.25">
      <c r="A1" s="28" t="s">
        <v>49</v>
      </c>
      <c r="B1" s="24"/>
      <c r="C1" s="24"/>
      <c r="D1" s="24"/>
      <c r="E1" s="24"/>
      <c r="F1" s="25"/>
      <c r="H1" s="28" t="s">
        <v>49</v>
      </c>
      <c r="I1" s="24"/>
      <c r="J1" s="24"/>
      <c r="K1" s="24"/>
      <c r="L1" s="24"/>
      <c r="M1" s="25"/>
      <c r="O1" s="28" t="s">
        <v>49</v>
      </c>
      <c r="P1" s="24"/>
      <c r="Q1" s="24"/>
      <c r="R1" s="24"/>
      <c r="S1" s="24"/>
      <c r="T1" s="25"/>
      <c r="V1" s="28" t="s">
        <v>49</v>
      </c>
      <c r="W1" s="24"/>
      <c r="X1" s="24"/>
      <c r="Y1" s="24"/>
      <c r="Z1" s="24"/>
      <c r="AA1" s="25"/>
      <c r="AC1" s="28" t="s">
        <v>49</v>
      </c>
      <c r="AD1" s="24"/>
      <c r="AE1" s="24"/>
      <c r="AF1" s="24"/>
      <c r="AG1" s="24"/>
      <c r="AH1" s="25"/>
    </row>
    <row r="2" spans="1:34" ht="42.75" customHeight="1">
      <c r="A2" s="26" t="s">
        <v>50</v>
      </c>
      <c r="B2" s="24"/>
      <c r="C2" s="24"/>
      <c r="D2" s="24"/>
      <c r="E2" s="24"/>
      <c r="F2" s="25"/>
      <c r="H2" s="26" t="s">
        <v>50</v>
      </c>
      <c r="I2" s="24"/>
      <c r="J2" s="24"/>
      <c r="K2" s="24"/>
      <c r="L2" s="24"/>
      <c r="M2" s="25"/>
      <c r="O2" s="26" t="s">
        <v>50</v>
      </c>
      <c r="P2" s="24"/>
      <c r="Q2" s="24"/>
      <c r="R2" s="24"/>
      <c r="S2" s="24"/>
      <c r="T2" s="25"/>
      <c r="V2" s="26" t="s">
        <v>50</v>
      </c>
      <c r="W2" s="24"/>
      <c r="X2" s="24"/>
      <c r="Y2" s="24"/>
      <c r="Z2" s="24"/>
      <c r="AA2" s="25"/>
      <c r="AC2" s="26" t="s">
        <v>50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9.5">
      <c r="A6" s="17">
        <v>280</v>
      </c>
      <c r="B6" s="6">
        <f ca="1">IFERROR(__xludf.DUMMYFUNCTION("IMPORTRANGE(""https://docs.google.com/spreadsheets/d/1DE2TZi0ZzoaTrcrwoDDXUxGjbFAplgA1Y807lojH3sc/edit#gid=207921682"",""P56!B6:B6"")"),5)</f>
        <v>5</v>
      </c>
      <c r="C6" s="6">
        <f ca="1">IFERROR(__xludf.DUMMYFUNCTION("IMPORTRANGE(""https://docs.google.com/spreadsheets/d/1DE2TZi0ZzoaTrcrwoDDXUxGjbFAplgA1Y807lojH3sc/edit#gid=207921682"",""P56!C6:C6"")"),5)</f>
        <v>5</v>
      </c>
      <c r="D6" s="6">
        <f ca="1">IFERROR(__xludf.DUMMYFUNCTION("IMPORTRANGE(""https://docs.google.com/spreadsheets/d/1DE2TZi0ZzoaTrcrwoDDXUxGjbFAplgA1Y807lojH3sc/edit#gid=207921682"",""P56!D6:D6"")"),5)</f>
        <v>5</v>
      </c>
      <c r="E6" s="6">
        <f ca="1">IFERROR(__xludf.DUMMYFUNCTION("IMPORTRANGE(""https://docs.google.com/spreadsheets/d/1DE2TZi0ZzoaTrcrwoDDXUxGjbFAplgA1Y807lojH3sc/edit#gid=207921682"",""P56!E6:E6"")"),5)</f>
        <v>5</v>
      </c>
      <c r="F6" s="6">
        <f ca="1">IFERROR(__xludf.DUMMYFUNCTION("IMPORTRANGE(""https://docs.google.com/spreadsheets/d/1DE2TZi0ZzoaTrcrwoDDXUxGjbFAplgA1Y807lojH3sc/edit#gid=207921682"",""P56!F6:F6"")"),5)</f>
        <v>5</v>
      </c>
      <c r="H6" s="17">
        <v>280</v>
      </c>
      <c r="I6" s="6">
        <f ca="1">IFERROR(__xludf.DUMMYFUNCTION("IMPORTRANGE(""https://docs.google.com/spreadsheets/d/1gi2jVGtOig0T_VuMzkDmVWBz8lK52kKuCS7STbR9e28/edit#gid=349400232"",""P56!B6:B6"")"),5)</f>
        <v>5</v>
      </c>
      <c r="J6" s="6">
        <f ca="1">IFERROR(__xludf.DUMMYFUNCTION("IMPORTRANGE(""https://docs.google.com/spreadsheets/d/1gi2jVGtOig0T_VuMzkDmVWBz8lK52kKuCS7STbR9e28/edit#gid=349400232"",""P56!C6:C6"")"),6)</f>
        <v>6</v>
      </c>
      <c r="K6" s="6">
        <f ca="1">IFERROR(__xludf.DUMMYFUNCTION("IMPORTRANGE(""https://docs.google.com/spreadsheets/d/1gi2jVGtOig0T_VuMzkDmVWBz8lK52kKuCS7STbR9e28/edit#gid=349400232"",""P56!D6:D6"")"),5)</f>
        <v>5</v>
      </c>
      <c r="L6" s="6">
        <f ca="1">IFERROR(__xludf.DUMMYFUNCTION("IMPORTRANGE(""https://docs.google.com/spreadsheets/d/1gi2jVGtOig0T_VuMzkDmVWBz8lK52kKuCS7STbR9e28/edit#gid=349400232"",""P56!E6:E6"")"),6)</f>
        <v>6</v>
      </c>
      <c r="M6" s="6">
        <f ca="1">IFERROR(__xludf.DUMMYFUNCTION("IMPORTRANGE(""https://docs.google.com/spreadsheets/d/1gi2jVGtOig0T_VuMzkDmVWBz8lK52kKuCS7STbR9e28/edit#gid=349400232"",""P56!F6:F6"")"),6)</f>
        <v>6</v>
      </c>
      <c r="O6" s="17">
        <v>280</v>
      </c>
      <c r="P6" s="6">
        <f ca="1">IFERROR(__xludf.DUMMYFUNCTION("IMPORTRANGE(""https://docs.google.com/spreadsheets/d/1mrAeX9JEhoJs2ZHEF4PozgrayXCrb5e6Q3lfOlWehQY/edit#gid=381554019"",""P56!B6:B6"")"),6)</f>
        <v>6</v>
      </c>
      <c r="Q6" s="6">
        <f ca="1">IFERROR(__xludf.DUMMYFUNCTION("IMPORTRANGE(""https://docs.google.com/spreadsheets/d/1mrAeX9JEhoJs2ZHEF4PozgrayXCrb5e6Q3lfOlWehQY/edit#gid=381554019"",""P56!C6:C6"")"),7)</f>
        <v>7</v>
      </c>
      <c r="R6" s="6">
        <f ca="1">IFERROR(__xludf.DUMMYFUNCTION("IMPORTRANGE(""https://docs.google.com/spreadsheets/d/1mrAeX9JEhoJs2ZHEF4PozgrayXCrb5e6Q3lfOlWehQY/edit#gid=381554019"",""P56!D6:D6"")"),6)</f>
        <v>6</v>
      </c>
      <c r="S6" s="6">
        <f ca="1">IFERROR(__xludf.DUMMYFUNCTION("IMPORTRANGE(""https://docs.google.com/spreadsheets/d/1mrAeX9JEhoJs2ZHEF4PozgrayXCrb5e6Q3lfOlWehQY/edit#gid=381554019"",""P56!E6:E6"")"),6)</f>
        <v>6</v>
      </c>
      <c r="T6" s="6">
        <f ca="1">IFERROR(__xludf.DUMMYFUNCTION("IMPORTRANGE(""https://docs.google.com/spreadsheets/d/1mrAeX9JEhoJs2ZHEF4PozgrayXCrb5e6Q3lfOlWehQY/edit#gid=381554019"",""P56!F6:F6"")"),6)</f>
        <v>6</v>
      </c>
      <c r="V6" s="17">
        <v>280</v>
      </c>
      <c r="W6" s="6">
        <f ca="1">IFERROR(__xludf.DUMMYFUNCTION("IMPORTRANGE(""https://docs.google.com/spreadsheets/d/12HtoRNFY5X90ARVwTZSazTzMJVTT_qZFXPicptcT0bg/edit#gid=381554019"",""P56!B6:B6"")"),6)</f>
        <v>6</v>
      </c>
      <c r="X6" s="6">
        <f ca="1">IFERROR(__xludf.DUMMYFUNCTION("IMPORTRANGE(""https://docs.google.com/spreadsheets/d/12HtoRNFY5X90ARVwTZSazTzMJVTT_qZFXPicptcT0bg/edit#gid=381554019"",""P56!C6:C6"")"),7)</f>
        <v>7</v>
      </c>
      <c r="Y6" s="6">
        <f ca="1">IFERROR(__xludf.DUMMYFUNCTION("IMPORTRANGE(""https://docs.google.com/spreadsheets/d/12HtoRNFY5X90ARVwTZSazTzMJVTT_qZFXPicptcT0bg/edit#gid=381554019"",""P56!D6:D6"")"),7)</f>
        <v>7</v>
      </c>
      <c r="Z6" s="6">
        <f ca="1">IFERROR(__xludf.DUMMYFUNCTION("IMPORTRANGE(""https://docs.google.com/spreadsheets/d/12HtoRNFY5X90ARVwTZSazTzMJVTT_qZFXPicptcT0bg/edit#gid=381554019"",""P56!E6:E6"")"),8)</f>
        <v>8</v>
      </c>
      <c r="AA6" s="6">
        <f ca="1">IFERROR(__xludf.DUMMYFUNCTION("IMPORTRANGE(""https://docs.google.com/spreadsheets/d/12HtoRNFY5X90ARVwTZSazTzMJVTT_qZFXPicptcT0bg/edit#gid=381554019"",""P56!F6:F6"")"),7)</f>
        <v>7</v>
      </c>
      <c r="AC6" s="17">
        <v>280</v>
      </c>
      <c r="AD6" s="6">
        <f ca="1">IFERROR(__xludf.DUMMYFUNCTION("IMPORTRANGE(""https://docs.google.com/spreadsheets/d/1vIeXzcDIKQtYKxshH3mL8j3ytVuGP1MJeVl_qoGHRSE/edit#gid=381554019"",""P56!B6:B6"")"),6)</f>
        <v>6</v>
      </c>
      <c r="AE6" s="6">
        <f ca="1">IFERROR(__xludf.DUMMYFUNCTION("IMPORTRANGE(""https://docs.google.com/spreadsheets/d/1vIeXzcDIKQtYKxshH3mL8j3ytVuGP1MJeVl_qoGHRSE/edit#gid=381554019"",""P56!C6:C6"")"),5)</f>
        <v>5</v>
      </c>
      <c r="AF6" s="6">
        <f ca="1">IFERROR(__xludf.DUMMYFUNCTION("IMPORTRANGE(""https://docs.google.com/spreadsheets/d/1vIeXzcDIKQtYKxshH3mL8j3ytVuGP1MJeVl_qoGHRSE/edit#gid=381554019"",""P56!D6:D6"")"),5)</f>
        <v>5</v>
      </c>
      <c r="AG6" s="6">
        <f ca="1">IFERROR(__xludf.DUMMYFUNCTION("IMPORTRANGE(""https://docs.google.com/spreadsheets/d/1vIeXzcDIKQtYKxshH3mL8j3ytVuGP1MJeVl_qoGHRSE/edit#gid=381554019"",""P56!E6:E6"")"),5)</f>
        <v>5</v>
      </c>
      <c r="AH6" s="6">
        <f ca="1">IFERROR(__xludf.DUMMYFUNCTION("IMPORTRANGE(""https://docs.google.com/spreadsheets/d/1vIeXzcDIKQtYKxshH3mL8j3ytVuGP1MJeVl_qoGHRSE/edit#gid=381554019"",""P56!F6:F6"")"),5)</f>
        <v>5</v>
      </c>
    </row>
    <row r="7" spans="1:34" ht="18.75">
      <c r="A7" s="29" t="s">
        <v>13</v>
      </c>
      <c r="B7" s="30"/>
      <c r="C7" s="30"/>
      <c r="D7" s="30"/>
      <c r="E7" s="30"/>
      <c r="F7" s="31"/>
      <c r="H7" s="29" t="s">
        <v>13</v>
      </c>
      <c r="I7" s="30"/>
      <c r="J7" s="30"/>
      <c r="K7" s="30"/>
      <c r="L7" s="30"/>
      <c r="M7" s="31"/>
      <c r="O7" s="29" t="s">
        <v>13</v>
      </c>
      <c r="P7" s="30"/>
      <c r="Q7" s="30"/>
      <c r="R7" s="30"/>
      <c r="S7" s="30"/>
      <c r="T7" s="31"/>
      <c r="V7" s="29" t="s">
        <v>13</v>
      </c>
      <c r="W7" s="30"/>
      <c r="X7" s="30"/>
      <c r="Y7" s="30"/>
      <c r="Z7" s="30"/>
      <c r="AA7" s="31"/>
      <c r="AC7" s="29" t="s">
        <v>13</v>
      </c>
      <c r="AD7" s="30"/>
      <c r="AE7" s="30"/>
      <c r="AF7" s="30"/>
      <c r="AG7" s="30"/>
      <c r="AH7" s="31"/>
    </row>
    <row r="8" spans="1:34" ht="18.75">
      <c r="A8" s="8"/>
      <c r="B8" s="9"/>
      <c r="C8" s="9"/>
      <c r="D8" s="9"/>
      <c r="E8" s="9"/>
      <c r="F8" s="9"/>
      <c r="H8" s="8"/>
      <c r="I8" s="9"/>
      <c r="J8" s="9"/>
      <c r="K8" s="9"/>
      <c r="L8" s="9"/>
      <c r="M8" s="9"/>
      <c r="O8" s="8"/>
      <c r="P8" s="9"/>
      <c r="Q8" s="9"/>
      <c r="R8" s="9"/>
      <c r="S8" s="9"/>
      <c r="T8" s="9"/>
      <c r="V8" s="8"/>
      <c r="W8" s="9"/>
      <c r="X8" s="9"/>
      <c r="Y8" s="9"/>
      <c r="Z8" s="9"/>
      <c r="AA8" s="9"/>
      <c r="AC8" s="8"/>
      <c r="AD8" s="9"/>
      <c r="AE8" s="9"/>
      <c r="AF8" s="9"/>
      <c r="AG8" s="9"/>
      <c r="AH8" s="9"/>
    </row>
    <row r="9" spans="1:34" ht="18.75">
      <c r="A9" s="32" t="s">
        <v>14</v>
      </c>
      <c r="B9" s="24"/>
      <c r="C9" s="24"/>
      <c r="D9" s="24"/>
      <c r="E9" s="24"/>
      <c r="F9" s="25"/>
      <c r="H9" s="32" t="s">
        <v>14</v>
      </c>
      <c r="I9" s="24"/>
      <c r="J9" s="24"/>
      <c r="K9" s="24"/>
      <c r="L9" s="24"/>
      <c r="M9" s="25"/>
      <c r="O9" s="32" t="s">
        <v>14</v>
      </c>
      <c r="P9" s="24"/>
      <c r="Q9" s="24"/>
      <c r="R9" s="24"/>
      <c r="S9" s="24"/>
      <c r="T9" s="25"/>
      <c r="V9" s="32" t="s">
        <v>14</v>
      </c>
      <c r="W9" s="24"/>
      <c r="X9" s="24"/>
      <c r="Y9" s="24"/>
      <c r="Z9" s="24"/>
      <c r="AA9" s="25"/>
      <c r="AC9" s="32" t="s">
        <v>14</v>
      </c>
      <c r="AD9" s="24"/>
      <c r="AE9" s="24"/>
      <c r="AF9" s="24"/>
      <c r="AG9" s="24"/>
      <c r="AH9" s="25"/>
    </row>
    <row r="10" spans="1:34">
      <c r="A10" s="39"/>
      <c r="B10" s="40"/>
      <c r="C10" s="40"/>
      <c r="D10" s="40"/>
      <c r="E10" s="40"/>
      <c r="F10" s="41"/>
      <c r="H10" s="33"/>
      <c r="I10" s="34"/>
      <c r="J10" s="34"/>
      <c r="K10" s="34"/>
      <c r="L10" s="34"/>
      <c r="M10" s="35"/>
      <c r="O10" s="33"/>
      <c r="P10" s="34"/>
      <c r="Q10" s="34"/>
      <c r="R10" s="34"/>
      <c r="S10" s="34"/>
      <c r="T10" s="35"/>
      <c r="V10" s="33"/>
      <c r="W10" s="34"/>
      <c r="X10" s="34"/>
      <c r="Y10" s="34"/>
      <c r="Z10" s="34"/>
      <c r="AA10" s="35"/>
      <c r="AC10" s="33"/>
      <c r="AD10" s="34"/>
      <c r="AE10" s="34"/>
      <c r="AF10" s="34"/>
      <c r="AG10" s="34"/>
      <c r="AH10" s="35"/>
    </row>
    <row r="11" spans="1:34">
      <c r="A11" s="36"/>
      <c r="B11" s="37"/>
      <c r="C11" s="37"/>
      <c r="D11" s="37"/>
      <c r="E11" s="37"/>
      <c r="F11" s="38"/>
      <c r="H11" s="36"/>
      <c r="I11" s="37"/>
      <c r="J11" s="37"/>
      <c r="K11" s="37"/>
      <c r="L11" s="37"/>
      <c r="M11" s="38"/>
      <c r="O11" s="36"/>
      <c r="P11" s="37"/>
      <c r="Q11" s="37"/>
      <c r="R11" s="37"/>
      <c r="S11" s="37"/>
      <c r="T11" s="38"/>
      <c r="V11" s="36"/>
      <c r="W11" s="37"/>
      <c r="X11" s="37"/>
      <c r="Y11" s="37"/>
      <c r="Z11" s="37"/>
      <c r="AA11" s="38"/>
      <c r="AC11" s="36"/>
      <c r="AD11" s="37"/>
      <c r="AE11" s="37"/>
      <c r="AF11" s="37"/>
      <c r="AG11" s="37"/>
      <c r="AH11" s="38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AC9:AH9"/>
    <mergeCell ref="A10:F11"/>
    <mergeCell ref="H10:M11"/>
    <mergeCell ref="O10:T11"/>
    <mergeCell ref="AC10:AH11"/>
    <mergeCell ref="V9:AA9"/>
    <mergeCell ref="V10:AA11"/>
    <mergeCell ref="A9:F9"/>
    <mergeCell ref="H9:M9"/>
    <mergeCell ref="O9:T9"/>
    <mergeCell ref="V7:AA7"/>
    <mergeCell ref="AC7:AH7"/>
    <mergeCell ref="A2:F2"/>
    <mergeCell ref="A3:F3"/>
    <mergeCell ref="H3:M3"/>
    <mergeCell ref="O3:T3"/>
    <mergeCell ref="A7:F7"/>
    <mergeCell ref="H7:M7"/>
    <mergeCell ref="O7:T7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98"/>
  <sheetViews>
    <sheetView topLeftCell="AA1" workbookViewId="0">
      <selection activeCell="AK1" sqref="AK1:AN1048576"/>
    </sheetView>
  </sheetViews>
  <sheetFormatPr defaultColWidth="14.42578125" defaultRowHeight="15" customHeight="1"/>
  <cols>
    <col min="1" max="1" width="20.42578125" customWidth="1"/>
    <col min="2" max="2" width="19.5703125" customWidth="1"/>
    <col min="3" max="3" width="22.28515625" customWidth="1"/>
    <col min="4" max="4" width="22.42578125" customWidth="1"/>
    <col min="5" max="5" width="22" customWidth="1"/>
    <col min="6" max="6" width="23.42578125" customWidth="1"/>
    <col min="7" max="7" width="12.42578125" customWidth="1"/>
    <col min="8" max="8" width="17.5703125" customWidth="1"/>
    <col min="9" max="13" width="38.140625" customWidth="1"/>
    <col min="14" max="14" width="13.28515625" customWidth="1"/>
    <col min="15" max="15" width="18.42578125" customWidth="1"/>
    <col min="16" max="20" width="39.42578125" customWidth="1"/>
    <col min="21" max="21" width="11.7109375" customWidth="1"/>
    <col min="22" max="22" width="20.140625" customWidth="1"/>
    <col min="23" max="27" width="38.42578125" customWidth="1"/>
    <col min="28" max="28" width="8.85546875" customWidth="1"/>
    <col min="29" max="29" width="25.42578125" customWidth="1"/>
    <col min="30" max="34" width="28.7109375" customWidth="1"/>
    <col min="35" max="48" width="8.85546875" customWidth="1"/>
  </cols>
  <sheetData>
    <row r="1" spans="1:34" ht="26.25">
      <c r="A1" s="28" t="s">
        <v>15</v>
      </c>
      <c r="B1" s="24"/>
      <c r="C1" s="24"/>
      <c r="D1" s="24"/>
      <c r="E1" s="24"/>
      <c r="F1" s="25"/>
      <c r="H1" s="28" t="s">
        <v>15</v>
      </c>
      <c r="I1" s="24"/>
      <c r="J1" s="24"/>
      <c r="K1" s="24"/>
      <c r="L1" s="24"/>
      <c r="M1" s="25"/>
      <c r="O1" s="28" t="s">
        <v>15</v>
      </c>
      <c r="P1" s="24"/>
      <c r="Q1" s="24"/>
      <c r="R1" s="24"/>
      <c r="S1" s="24"/>
      <c r="T1" s="25"/>
      <c r="V1" s="28" t="s">
        <v>15</v>
      </c>
      <c r="W1" s="24"/>
      <c r="X1" s="24"/>
      <c r="Y1" s="24"/>
      <c r="Z1" s="24"/>
      <c r="AA1" s="25"/>
      <c r="AC1" s="28" t="s">
        <v>15</v>
      </c>
      <c r="AD1" s="24"/>
      <c r="AE1" s="24"/>
      <c r="AF1" s="24"/>
      <c r="AG1" s="24"/>
      <c r="AH1" s="25"/>
    </row>
    <row r="2" spans="1:34" ht="42.75" customHeight="1">
      <c r="A2" s="26" t="s">
        <v>16</v>
      </c>
      <c r="B2" s="24"/>
      <c r="C2" s="24"/>
      <c r="D2" s="24"/>
      <c r="E2" s="24"/>
      <c r="F2" s="25"/>
      <c r="H2" s="26" t="s">
        <v>16</v>
      </c>
      <c r="I2" s="24"/>
      <c r="J2" s="24"/>
      <c r="K2" s="24"/>
      <c r="L2" s="24"/>
      <c r="M2" s="25"/>
      <c r="O2" s="26" t="s">
        <v>16</v>
      </c>
      <c r="P2" s="24"/>
      <c r="Q2" s="24"/>
      <c r="R2" s="24"/>
      <c r="S2" s="24"/>
      <c r="T2" s="25"/>
      <c r="V2" s="26" t="s">
        <v>16</v>
      </c>
      <c r="W2" s="24"/>
      <c r="X2" s="24"/>
      <c r="Y2" s="24"/>
      <c r="Z2" s="24"/>
      <c r="AA2" s="25"/>
      <c r="AC2" s="26" t="s">
        <v>16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8.75">
      <c r="A6" s="5">
        <v>295</v>
      </c>
      <c r="B6" s="6">
        <f ca="1">IFERROR(__xludf.DUMMYFUNCTION("IMPORTRANGE(""https://docs.google.com/spreadsheets/d/1DE2TZi0ZzoaTrcrwoDDXUxGjbFAplgA1Y807lojH3sc/edit#gid=207921682"",""P2!B6:B6"")"),5)</f>
        <v>5</v>
      </c>
      <c r="C6" s="6">
        <f ca="1">IFERROR(__xludf.DUMMYFUNCTION("IMPORTRANGE(""https://docs.google.com/spreadsheets/d/1DE2TZi0ZzoaTrcrwoDDXUxGjbFAplgA1Y807lojH3sc/edit#gid=207921682"",""P2!C6:C6"")"),4)</f>
        <v>4</v>
      </c>
      <c r="D6" s="6">
        <f ca="1">IFERROR(__xludf.DUMMYFUNCTION("IMPORTRANGE(""https://docs.google.com/spreadsheets/d/1DE2TZi0ZzoaTrcrwoDDXUxGjbFAplgA1Y807lojH3sc/edit#gid=207921682"",""P2!D6:D6"")"),5)</f>
        <v>5</v>
      </c>
      <c r="E6" s="6">
        <f ca="1">IFERROR(__xludf.DUMMYFUNCTION("IMPORTRANGE(""https://docs.google.com/spreadsheets/d/1DE2TZi0ZzoaTrcrwoDDXUxGjbFAplgA1Y807lojH3sc/edit#gid=207921682"",""P2!E6:E6"")"),6)</f>
        <v>6</v>
      </c>
      <c r="F6" s="6">
        <f ca="1">IFERROR(__xludf.DUMMYFUNCTION("IMPORTRANGE(""https://docs.google.com/spreadsheets/d/1DE2TZi0ZzoaTrcrwoDDXUxGjbFAplgA1Y807lojH3sc/edit#gid=207921682"",""P2!F6:F6"")"),6)</f>
        <v>6</v>
      </c>
      <c r="H6" s="5">
        <v>295</v>
      </c>
      <c r="I6" s="6">
        <f ca="1">IFERROR(__xludf.DUMMYFUNCTION("IMPORTRANGE(""https://docs.google.com/spreadsheets/d/1gi2jVGtOig0T_VuMzkDmVWBz8lK52kKuCS7STbR9e28/edit#gid=349400232"",""P2!B6:B6"")"),6)</f>
        <v>6</v>
      </c>
      <c r="J6" s="6">
        <f ca="1">IFERROR(__xludf.DUMMYFUNCTION("IMPORTRANGE(""https://docs.google.com/spreadsheets/d/1gi2jVGtOig0T_VuMzkDmVWBz8lK52kKuCS7STbR9e28/edit#gid=349400232"",""P2!C6:C6"")"),7)</f>
        <v>7</v>
      </c>
      <c r="K6" s="6">
        <f ca="1">IFERROR(__xludf.DUMMYFUNCTION("IMPORTRANGE(""https://docs.google.com/spreadsheets/d/1gi2jVGtOig0T_VuMzkDmVWBz8lK52kKuCS7STbR9e28/edit#gid=349400232"",""P2!D6:D6"")"),6)</f>
        <v>6</v>
      </c>
      <c r="L6" s="6">
        <f ca="1">IFERROR(__xludf.DUMMYFUNCTION("IMPORTRANGE(""https://docs.google.com/spreadsheets/d/1gi2jVGtOig0T_VuMzkDmVWBz8lK52kKuCS7STbR9e28/edit#gid=349400232"",""P2!E6:E6"")"),7)</f>
        <v>7</v>
      </c>
      <c r="M6" s="6">
        <f ca="1">IFERROR(__xludf.DUMMYFUNCTION("IMPORTRANGE(""https://docs.google.com/spreadsheets/d/1gi2jVGtOig0T_VuMzkDmVWBz8lK52kKuCS7STbR9e28/edit#gid=349400232"",""P2!F6:F6"")"),6)</f>
        <v>6</v>
      </c>
      <c r="O6" s="5">
        <v>295</v>
      </c>
      <c r="P6" s="6">
        <f ca="1">IFERROR(__xludf.DUMMYFUNCTION("IMPORTRANGE(""https://docs.google.com/spreadsheets/d/1mrAeX9JEhoJs2ZHEF4PozgrayXCrb5e6Q3lfOlWehQY/edit#gid=381554019"",""P2!B6:B6"")"),5)</f>
        <v>5</v>
      </c>
      <c r="Q6" s="6">
        <f ca="1">IFERROR(__xludf.DUMMYFUNCTION("IMPORTRANGE(""https://docs.google.com/spreadsheets/d/1mrAeX9JEhoJs2ZHEF4PozgrayXCrb5e6Q3lfOlWehQY/edit#gid=381554019"",""P2!C6:C6"")"),6)</f>
        <v>6</v>
      </c>
      <c r="R6" s="6">
        <f ca="1">IFERROR(__xludf.DUMMYFUNCTION("IMPORTRANGE(""https://docs.google.com/spreadsheets/d/1mrAeX9JEhoJs2ZHEF4PozgrayXCrb5e6Q3lfOlWehQY/edit#gid=381554019"",""P2!D6:D6"")"),6)</f>
        <v>6</v>
      </c>
      <c r="S6" s="6">
        <f ca="1">IFERROR(__xludf.DUMMYFUNCTION("IMPORTRANGE(""https://docs.google.com/spreadsheets/d/1mrAeX9JEhoJs2ZHEF4PozgrayXCrb5e6Q3lfOlWehQY/edit#gid=381554019"",""P2!E6:E6"")"),6)</f>
        <v>6</v>
      </c>
      <c r="T6" s="6">
        <f ca="1">IFERROR(__xludf.DUMMYFUNCTION("IMPORTRANGE(""https://docs.google.com/spreadsheets/d/1mrAeX9JEhoJs2ZHEF4PozgrayXCrb5e6Q3lfOlWehQY/edit#gid=381554019"",""P2!F6:F6"")"),6)</f>
        <v>6</v>
      </c>
      <c r="V6" s="5">
        <v>295</v>
      </c>
      <c r="W6" s="6">
        <f ca="1">IFERROR(__xludf.DUMMYFUNCTION("IMPORTRANGE(""https://docs.google.com/spreadsheets/d/12HtoRNFY5X90ARVwTZSazTzMJVTT_qZFXPicptcT0bg/edit#gid=381554019"",""P2!B6:B6"")"),6)</f>
        <v>6</v>
      </c>
      <c r="X6" s="6">
        <f ca="1">IFERROR(__xludf.DUMMYFUNCTION("IMPORTRANGE(""https://docs.google.com/spreadsheets/d/12HtoRNFY5X90ARVwTZSazTzMJVTT_qZFXPicptcT0bg/edit#gid=381554019"",""P2!C6:C6"")"),6)</f>
        <v>6</v>
      </c>
      <c r="Y6" s="6">
        <f ca="1">IFERROR(__xludf.DUMMYFUNCTION("IMPORTRANGE(""https://docs.google.com/spreadsheets/d/12HtoRNFY5X90ARVwTZSazTzMJVTT_qZFXPicptcT0bg/edit#gid=381554019"",""P2!D6:D6"")"),7)</f>
        <v>7</v>
      </c>
      <c r="Z6" s="6">
        <f ca="1">IFERROR(__xludf.DUMMYFUNCTION("IMPORTRANGE(""https://docs.google.com/spreadsheets/d/12HtoRNFY5X90ARVwTZSazTzMJVTT_qZFXPicptcT0bg/edit#gid=381554019"",""P2!E6:E6"")"),7)</f>
        <v>7</v>
      </c>
      <c r="AA6" s="6">
        <f ca="1">IFERROR(__xludf.DUMMYFUNCTION("IMPORTRANGE(""https://docs.google.com/spreadsheets/d/12HtoRNFY5X90ARVwTZSazTzMJVTT_qZFXPicptcT0bg/edit#gid=381554019"",""P2!F6:F6"")"),6)</f>
        <v>6</v>
      </c>
      <c r="AC6" s="5">
        <v>295</v>
      </c>
      <c r="AD6" s="6">
        <f ca="1">IFERROR(__xludf.DUMMYFUNCTION("IMPORTRANGE(""https://docs.google.com/spreadsheets/d/1vIeXzcDIKQtYKxshH3mL8j3ytVuGP1MJeVl_qoGHRSE/edit#gid=381554019"",""P2!B6:B6"")"),5)</f>
        <v>5</v>
      </c>
      <c r="AE6" s="6">
        <f ca="1">IFERROR(__xludf.DUMMYFUNCTION("IMPORTRANGE(""https://docs.google.com/spreadsheets/d/1vIeXzcDIKQtYKxshH3mL8j3ytVuGP1MJeVl_qoGHRSE/edit#gid=381554019"",""P2!C6:C6"")"),5)</f>
        <v>5</v>
      </c>
      <c r="AF6" s="6">
        <f ca="1">IFERROR(__xludf.DUMMYFUNCTION("IMPORTRANGE(""https://docs.google.com/spreadsheets/d/1vIeXzcDIKQtYKxshH3mL8j3ytVuGP1MJeVl_qoGHRSE/edit#gid=381554019"",""P2!D6:D6"")"),5)</f>
        <v>5</v>
      </c>
      <c r="AG6" s="6">
        <f ca="1">IFERROR(__xludf.DUMMYFUNCTION("IMPORTRANGE(""https://docs.google.com/spreadsheets/d/1vIeXzcDIKQtYKxshH3mL8j3ytVuGP1MJeVl_qoGHRSE/edit#gid=381554019"",""P2!E6:E6"")"),5)</f>
        <v>5</v>
      </c>
      <c r="AH6" s="6">
        <f ca="1">IFERROR(__xludf.DUMMYFUNCTION("IMPORTRANGE(""https://docs.google.com/spreadsheets/d/1vIeXzcDIKQtYKxshH3mL8j3ytVuGP1MJeVl_qoGHRSE/edit#gid=381554019"",""P2!F6:F6"")"),5)</f>
        <v>5</v>
      </c>
    </row>
    <row r="7" spans="1:34" ht="18.75">
      <c r="A7" s="29" t="s">
        <v>13</v>
      </c>
      <c r="B7" s="30"/>
      <c r="C7" s="30"/>
      <c r="D7" s="30"/>
      <c r="E7" s="30"/>
      <c r="F7" s="31"/>
      <c r="H7" s="29" t="s">
        <v>13</v>
      </c>
      <c r="I7" s="30"/>
      <c r="J7" s="30"/>
      <c r="K7" s="30"/>
      <c r="L7" s="30"/>
      <c r="M7" s="31"/>
      <c r="O7" s="29" t="s">
        <v>13</v>
      </c>
      <c r="P7" s="30"/>
      <c r="Q7" s="30"/>
      <c r="R7" s="30"/>
      <c r="S7" s="30"/>
      <c r="T7" s="31"/>
      <c r="V7" s="29" t="s">
        <v>13</v>
      </c>
      <c r="W7" s="30"/>
      <c r="X7" s="30"/>
      <c r="Y7" s="30"/>
      <c r="Z7" s="30"/>
      <c r="AA7" s="31"/>
      <c r="AC7" s="29" t="s">
        <v>13</v>
      </c>
      <c r="AD7" s="30"/>
      <c r="AE7" s="30"/>
      <c r="AF7" s="30"/>
      <c r="AG7" s="30"/>
      <c r="AH7" s="31"/>
    </row>
    <row r="8" spans="1:34" ht="18.75">
      <c r="A8" s="8"/>
      <c r="B8" s="9"/>
      <c r="C8" s="9"/>
      <c r="D8" s="9"/>
      <c r="E8" s="9"/>
      <c r="F8" s="9"/>
      <c r="H8" s="8"/>
      <c r="I8" s="9"/>
      <c r="J8" s="9"/>
      <c r="K8" s="9"/>
      <c r="L8" s="9"/>
      <c r="M8" s="9"/>
      <c r="O8" s="8"/>
      <c r="P8" s="9"/>
      <c r="Q8" s="9"/>
      <c r="R8" s="9"/>
      <c r="S8" s="9"/>
      <c r="T8" s="9"/>
      <c r="V8" s="8"/>
      <c r="W8" s="9"/>
      <c r="X8" s="9"/>
      <c r="Y8" s="9"/>
      <c r="Z8" s="9"/>
      <c r="AA8" s="9"/>
      <c r="AC8" s="8"/>
      <c r="AD8" s="9"/>
      <c r="AE8" s="9"/>
      <c r="AF8" s="9"/>
      <c r="AG8" s="9"/>
      <c r="AH8" s="9"/>
    </row>
    <row r="9" spans="1:34" ht="18.75">
      <c r="A9" s="32" t="s">
        <v>14</v>
      </c>
      <c r="B9" s="24"/>
      <c r="C9" s="24"/>
      <c r="D9" s="24"/>
      <c r="E9" s="24"/>
      <c r="F9" s="25"/>
      <c r="H9" s="32" t="s">
        <v>14</v>
      </c>
      <c r="I9" s="24"/>
      <c r="J9" s="24"/>
      <c r="K9" s="24"/>
      <c r="L9" s="24"/>
      <c r="M9" s="25"/>
      <c r="O9" s="32" t="s">
        <v>14</v>
      </c>
      <c r="P9" s="24"/>
      <c r="Q9" s="24"/>
      <c r="R9" s="24"/>
      <c r="S9" s="24"/>
      <c r="T9" s="25"/>
      <c r="V9" s="32" t="s">
        <v>14</v>
      </c>
      <c r="W9" s="24"/>
      <c r="X9" s="24"/>
      <c r="Y9" s="24"/>
      <c r="Z9" s="24"/>
      <c r="AA9" s="25"/>
      <c r="AC9" s="32" t="s">
        <v>14</v>
      </c>
      <c r="AD9" s="24"/>
      <c r="AE9" s="24"/>
      <c r="AF9" s="24"/>
      <c r="AG9" s="24"/>
      <c r="AH9" s="25"/>
    </row>
    <row r="10" spans="1:34">
      <c r="A10" s="39"/>
      <c r="B10" s="40"/>
      <c r="C10" s="40"/>
      <c r="D10" s="40"/>
      <c r="E10" s="40"/>
      <c r="F10" s="41"/>
      <c r="H10" s="33"/>
      <c r="I10" s="34"/>
      <c r="J10" s="34"/>
      <c r="K10" s="34"/>
      <c r="L10" s="34"/>
      <c r="M10" s="35"/>
      <c r="O10" s="33"/>
      <c r="P10" s="34"/>
      <c r="Q10" s="34"/>
      <c r="R10" s="34"/>
      <c r="S10" s="34"/>
      <c r="T10" s="35"/>
      <c r="V10" s="33"/>
      <c r="W10" s="34"/>
      <c r="X10" s="34"/>
      <c r="Y10" s="34"/>
      <c r="Z10" s="34"/>
      <c r="AA10" s="35"/>
      <c r="AC10" s="33"/>
      <c r="AD10" s="34"/>
      <c r="AE10" s="34"/>
      <c r="AF10" s="34"/>
      <c r="AG10" s="34"/>
      <c r="AH10" s="35"/>
    </row>
    <row r="11" spans="1:34">
      <c r="A11" s="36"/>
      <c r="B11" s="37"/>
      <c r="C11" s="37"/>
      <c r="D11" s="37"/>
      <c r="E11" s="37"/>
      <c r="F11" s="38"/>
      <c r="H11" s="36"/>
      <c r="I11" s="37"/>
      <c r="J11" s="37"/>
      <c r="K11" s="37"/>
      <c r="L11" s="37"/>
      <c r="M11" s="38"/>
      <c r="O11" s="36"/>
      <c r="P11" s="37"/>
      <c r="Q11" s="37"/>
      <c r="R11" s="37"/>
      <c r="S11" s="37"/>
      <c r="T11" s="38"/>
      <c r="V11" s="36"/>
      <c r="W11" s="37"/>
      <c r="X11" s="37"/>
      <c r="Y11" s="37"/>
      <c r="Z11" s="37"/>
      <c r="AA11" s="38"/>
      <c r="AC11" s="36"/>
      <c r="AD11" s="37"/>
      <c r="AE11" s="37"/>
      <c r="AF11" s="37"/>
      <c r="AG11" s="37"/>
      <c r="AH11" s="38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AC9:AH9"/>
    <mergeCell ref="A10:F11"/>
    <mergeCell ref="H10:M11"/>
    <mergeCell ref="O10:T11"/>
    <mergeCell ref="AC10:AH11"/>
    <mergeCell ref="V9:AA9"/>
    <mergeCell ref="V10:AA11"/>
    <mergeCell ref="A9:F9"/>
    <mergeCell ref="H9:M9"/>
    <mergeCell ref="O9:T9"/>
    <mergeCell ref="V7:AA7"/>
    <mergeCell ref="AC7:AH7"/>
    <mergeCell ref="A2:F2"/>
    <mergeCell ref="A3:F3"/>
    <mergeCell ref="H3:M3"/>
    <mergeCell ref="O3:T3"/>
    <mergeCell ref="A7:F7"/>
    <mergeCell ref="H7:M7"/>
    <mergeCell ref="O7:T7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AH998"/>
  <sheetViews>
    <sheetView topLeftCell="AB1" workbookViewId="0">
      <selection activeCell="AK1" sqref="AK1:AW1048576"/>
    </sheetView>
  </sheetViews>
  <sheetFormatPr defaultColWidth="14.42578125" defaultRowHeight="15" customHeight="1"/>
  <cols>
    <col min="1" max="1" width="20.42578125" customWidth="1"/>
    <col min="2" max="2" width="13.28515625" customWidth="1"/>
    <col min="3" max="3" width="18" customWidth="1"/>
    <col min="4" max="4" width="16.85546875" customWidth="1"/>
    <col min="5" max="5" width="18" customWidth="1"/>
    <col min="6" max="6" width="23.42578125" customWidth="1"/>
    <col min="7" max="7" width="12.42578125" customWidth="1"/>
    <col min="8" max="8" width="16.85546875" customWidth="1"/>
    <col min="9" max="9" width="13.28515625" customWidth="1"/>
    <col min="10" max="10" width="18" customWidth="1"/>
    <col min="11" max="11" width="16.85546875" customWidth="1"/>
    <col min="12" max="12" width="18" customWidth="1"/>
    <col min="13" max="13" width="23.42578125" customWidth="1"/>
    <col min="14" max="14" width="13.28515625" customWidth="1"/>
    <col min="15" max="15" width="18.42578125" customWidth="1"/>
    <col min="16" max="16" width="13.28515625" customWidth="1"/>
    <col min="17" max="17" width="18" customWidth="1"/>
    <col min="18" max="18" width="16.85546875" customWidth="1"/>
    <col min="19" max="19" width="18" customWidth="1"/>
    <col min="20" max="20" width="23.42578125" customWidth="1"/>
    <col min="21" max="21" width="11.7109375" customWidth="1"/>
    <col min="22" max="22" width="20.140625" customWidth="1"/>
    <col min="23" max="23" width="13.28515625" customWidth="1"/>
    <col min="24" max="24" width="18" customWidth="1"/>
    <col min="25" max="25" width="16.85546875" customWidth="1"/>
    <col min="26" max="26" width="18" customWidth="1"/>
    <col min="27" max="27" width="23.42578125" customWidth="1"/>
    <col min="28" max="28" width="8.85546875" customWidth="1"/>
    <col min="29" max="29" width="19.7109375" customWidth="1"/>
    <col min="30" max="30" width="13.28515625" customWidth="1"/>
    <col min="31" max="31" width="18" customWidth="1"/>
    <col min="32" max="32" width="16.85546875" customWidth="1"/>
    <col min="33" max="33" width="18" customWidth="1"/>
    <col min="34" max="34" width="23.42578125" customWidth="1"/>
    <col min="35" max="39" width="8.85546875" customWidth="1"/>
  </cols>
  <sheetData>
    <row r="1" spans="1:34" ht="26.25">
      <c r="A1" s="42" t="s">
        <v>51</v>
      </c>
      <c r="B1" s="24"/>
      <c r="C1" s="24"/>
      <c r="D1" s="24"/>
      <c r="E1" s="24"/>
      <c r="F1" s="25"/>
      <c r="H1" s="42" t="s">
        <v>51</v>
      </c>
      <c r="I1" s="24"/>
      <c r="J1" s="24"/>
      <c r="K1" s="24"/>
      <c r="L1" s="24"/>
      <c r="M1" s="25"/>
      <c r="O1" s="42" t="s">
        <v>51</v>
      </c>
      <c r="P1" s="24"/>
      <c r="Q1" s="24"/>
      <c r="R1" s="24"/>
      <c r="S1" s="24"/>
      <c r="T1" s="25"/>
      <c r="V1" s="42" t="s">
        <v>51</v>
      </c>
      <c r="W1" s="24"/>
      <c r="X1" s="24"/>
      <c r="Y1" s="24"/>
      <c r="Z1" s="24"/>
      <c r="AA1" s="25"/>
      <c r="AC1" s="42" t="s">
        <v>51</v>
      </c>
      <c r="AD1" s="24"/>
      <c r="AE1" s="24"/>
      <c r="AF1" s="24"/>
      <c r="AG1" s="24"/>
      <c r="AH1" s="25"/>
    </row>
    <row r="2" spans="1:34" ht="42.75" customHeight="1">
      <c r="A2" s="26" t="s">
        <v>52</v>
      </c>
      <c r="B2" s="24"/>
      <c r="C2" s="24"/>
      <c r="D2" s="24"/>
      <c r="E2" s="24"/>
      <c r="F2" s="25"/>
      <c r="H2" s="26" t="s">
        <v>52</v>
      </c>
      <c r="I2" s="24"/>
      <c r="J2" s="24"/>
      <c r="K2" s="24"/>
      <c r="L2" s="24"/>
      <c r="M2" s="25"/>
      <c r="O2" s="26" t="s">
        <v>52</v>
      </c>
      <c r="P2" s="24"/>
      <c r="Q2" s="24"/>
      <c r="R2" s="24"/>
      <c r="S2" s="24"/>
      <c r="T2" s="25"/>
      <c r="V2" s="26" t="s">
        <v>52</v>
      </c>
      <c r="W2" s="24"/>
      <c r="X2" s="24"/>
      <c r="Y2" s="24"/>
      <c r="Z2" s="24"/>
      <c r="AA2" s="25"/>
      <c r="AC2" s="26" t="s">
        <v>52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O5" s="2" t="s">
        <v>7</v>
      </c>
      <c r="P5" s="2" t="s">
        <v>8</v>
      </c>
      <c r="Q5" s="2" t="s">
        <v>9</v>
      </c>
      <c r="R5" s="2" t="s">
        <v>10</v>
      </c>
      <c r="S5" s="2" t="s">
        <v>11</v>
      </c>
      <c r="T5" s="2" t="s">
        <v>12</v>
      </c>
      <c r="V5" s="2" t="s">
        <v>7</v>
      </c>
      <c r="W5" s="2" t="s">
        <v>8</v>
      </c>
      <c r="X5" s="2" t="s">
        <v>9</v>
      </c>
      <c r="Y5" s="2" t="s">
        <v>10</v>
      </c>
      <c r="Z5" s="2" t="s">
        <v>11</v>
      </c>
      <c r="AA5" s="2" t="s">
        <v>12</v>
      </c>
      <c r="AC5" s="2" t="s">
        <v>7</v>
      </c>
      <c r="AD5" s="2" t="s">
        <v>8</v>
      </c>
      <c r="AE5" s="2" t="s">
        <v>9</v>
      </c>
      <c r="AF5" s="2" t="s">
        <v>10</v>
      </c>
      <c r="AG5" s="2" t="s">
        <v>11</v>
      </c>
      <c r="AH5" s="2" t="s">
        <v>12</v>
      </c>
    </row>
    <row r="6" spans="1:34" ht="18.75">
      <c r="A6" s="5">
        <v>956</v>
      </c>
      <c r="B6" s="6">
        <f ca="1">IFERROR(__xludf.DUMMYFUNCTION("IMPORTRANGE(""https://docs.google.com/spreadsheets/d/1DE2TZi0ZzoaTrcrwoDDXUxGjbFAplgA1Y807lojH3sc/edit#gid=207921682"",""P104!B6:B6"")"),7)</f>
        <v>7</v>
      </c>
      <c r="C6" s="6">
        <f ca="1">IFERROR(__xludf.DUMMYFUNCTION("IMPORTRANGE(""https://docs.google.com/spreadsheets/d/1DE2TZi0ZzoaTrcrwoDDXUxGjbFAplgA1Y807lojH3sc/edit#gid=207921682"",""P104!C6:C6"")"),7)</f>
        <v>7</v>
      </c>
      <c r="D6" s="6">
        <f ca="1">IFERROR(__xludf.DUMMYFUNCTION("IMPORTRANGE(""https://docs.google.com/spreadsheets/d/1DE2TZi0ZzoaTrcrwoDDXUxGjbFAplgA1Y807lojH3sc/edit#gid=207921682"",""P104!D6:D6"")"),7)</f>
        <v>7</v>
      </c>
      <c r="E6" s="6">
        <f ca="1">IFERROR(__xludf.DUMMYFUNCTION("IMPORTRANGE(""https://docs.google.com/spreadsheets/d/1DE2TZi0ZzoaTrcrwoDDXUxGjbFAplgA1Y807lojH3sc/edit#gid=207921682"",""P104!E6:E6"")"),6)</f>
        <v>6</v>
      </c>
      <c r="F6" s="6">
        <f ca="1">IFERROR(__xludf.DUMMYFUNCTION("IMPORTRANGE(""https://docs.google.com/spreadsheets/d/1DE2TZi0ZzoaTrcrwoDDXUxGjbFAplgA1Y807lojH3sc/edit#gid=207921682"",""P104!F6:F6"")"),7)</f>
        <v>7</v>
      </c>
      <c r="H6" s="5">
        <v>956</v>
      </c>
      <c r="I6" s="6">
        <f ca="1">IFERROR(__xludf.DUMMYFUNCTION("IMPORTRANGE(""https://docs.google.com/spreadsheets/d/1gi2jVGtOig0T_VuMzkDmVWBz8lK52kKuCS7STbR9e28/edit#gid=56615123"",""P104!B6:B6"")"),5)</f>
        <v>5</v>
      </c>
      <c r="J6" s="6">
        <f ca="1">IFERROR(__xludf.DUMMYFUNCTION("IMPORTRANGE(""https://docs.google.com/spreadsheets/d/1gi2jVGtOig0T_VuMzkDmVWBz8lK52kKuCS7STbR9e28/edit#gid=56615123"",""P104!C6:C6"")"),6)</f>
        <v>6</v>
      </c>
      <c r="K6" s="6">
        <f ca="1">IFERROR(__xludf.DUMMYFUNCTION("IMPORTRANGE(""https://docs.google.com/spreadsheets/d/1gi2jVGtOig0T_VuMzkDmVWBz8lK52kKuCS7STbR9e28/edit#gid=56615123"",""P104!D6:D6"")"),6)</f>
        <v>6</v>
      </c>
      <c r="L6" s="6">
        <f ca="1">IFERROR(__xludf.DUMMYFUNCTION("IMPORTRANGE(""https://docs.google.com/spreadsheets/d/1gi2jVGtOig0T_VuMzkDmVWBz8lK52kKuCS7STbR9e28/edit#gid=56615123"",""P104!E6:E6"")"),6)</f>
        <v>6</v>
      </c>
      <c r="M6" s="6">
        <f ca="1">IFERROR(__xludf.DUMMYFUNCTION("IMPORTRANGE(""https://docs.google.com/spreadsheets/d/1gi2jVGtOig0T_VuMzkDmVWBz8lK52kKuCS7STbR9e28/edit#gid=56615123"",""P104!F6:F6"")"),6)</f>
        <v>6</v>
      </c>
      <c r="O6" s="5">
        <v>956</v>
      </c>
      <c r="P6" s="6">
        <f ca="1">IFERROR(__xludf.DUMMYFUNCTION("IMPORTRANGE(""https://docs.google.com/spreadsheets/d/1mrAeX9JEhoJs2ZHEF4PozgrayXCrb5e6Q3lfOlWehQY/edit#gid=381554019"",""P104!B6:B6"")"),7)</f>
        <v>7</v>
      </c>
      <c r="Q6" s="6">
        <f ca="1">IFERROR(__xludf.DUMMYFUNCTION("IMPORTRANGE(""https://docs.google.com/spreadsheets/d/1mrAeX9JEhoJs2ZHEF4PozgrayXCrb5e6Q3lfOlWehQY/edit#gid=381554019"",""P104!C6:C6"")"),7)</f>
        <v>7</v>
      </c>
      <c r="R6" s="6">
        <f ca="1">IFERROR(__xludf.DUMMYFUNCTION("IMPORTRANGE(""https://docs.google.com/spreadsheets/d/1mrAeX9JEhoJs2ZHEF4PozgrayXCrb5e6Q3lfOlWehQY/edit#gid=381554019"",""P104!D6:D6"")"),7)</f>
        <v>7</v>
      </c>
      <c r="S6" s="6">
        <f ca="1">IFERROR(__xludf.DUMMYFUNCTION("IMPORTRANGE(""https://docs.google.com/spreadsheets/d/1mrAeX9JEhoJs2ZHEF4PozgrayXCrb5e6Q3lfOlWehQY/edit#gid=381554019"",""P104!E6:E6"")"),7)</f>
        <v>7</v>
      </c>
      <c r="T6" s="6">
        <f ca="1">IFERROR(__xludf.DUMMYFUNCTION("IMPORTRANGE(""https://docs.google.com/spreadsheets/d/1mrAeX9JEhoJs2ZHEF4PozgrayXCrb5e6Q3lfOlWehQY/edit#gid=381554019"",""P104!F6:F6"")"),7)</f>
        <v>7</v>
      </c>
      <c r="V6" s="5">
        <v>956</v>
      </c>
      <c r="W6" s="6">
        <f ca="1">IFERROR(__xludf.DUMMYFUNCTION("IMPORTRANGE(""https://docs.google.com/spreadsheets/d/12HtoRNFY5X90ARVwTZSazTzMJVTT_qZFXPicptcT0bg/edit#gid=249508393"",""P104!B6:B6"")"),5)</f>
        <v>5</v>
      </c>
      <c r="X6" s="6">
        <f ca="1">IFERROR(__xludf.DUMMYFUNCTION("IMPORTRANGE(""https://docs.google.com/spreadsheets/d/12HtoRNFY5X90ARVwTZSazTzMJVTT_qZFXPicptcT0bg/edit#gid=249508393"",""P104!C6:C6"")"),5)</f>
        <v>5</v>
      </c>
      <c r="Y6" s="6">
        <f ca="1">IFERROR(__xludf.DUMMYFUNCTION("IMPORTRANGE(""https://docs.google.com/spreadsheets/d/12HtoRNFY5X90ARVwTZSazTzMJVTT_qZFXPicptcT0bg/edit#gid=249508393"",""P104!D6:D6"")"),4)</f>
        <v>4</v>
      </c>
      <c r="Z6" s="6">
        <f ca="1">IFERROR(__xludf.DUMMYFUNCTION("IMPORTRANGE(""https://docs.google.com/spreadsheets/d/12HtoRNFY5X90ARVwTZSazTzMJVTT_qZFXPicptcT0bg/edit#gid=249508393"",""P104!E6:E6"")"),5)</f>
        <v>5</v>
      </c>
      <c r="AA6" s="6">
        <f ca="1">IFERROR(__xludf.DUMMYFUNCTION("IMPORTRANGE(""https://docs.google.com/spreadsheets/d/12HtoRNFY5X90ARVwTZSazTzMJVTT_qZFXPicptcT0bg/edit#gid=249508393"",""P104!F6:F6"")"),5)</f>
        <v>5</v>
      </c>
      <c r="AC6" s="5">
        <v>956</v>
      </c>
      <c r="AD6" s="6">
        <f ca="1">IFERROR(__xludf.DUMMYFUNCTION("IMPORTRANGE(""https://docs.google.com/spreadsheets/d/1vIeXzcDIKQtYKxshH3mL8j3ytVuGP1MJeVl_qoGHRSE/edit#gid=865436275"",""P104!B6:B6"")"),5)</f>
        <v>5</v>
      </c>
      <c r="AE6" s="6">
        <f ca="1">IFERROR(__xludf.DUMMYFUNCTION("IMPORTRANGE(""https://docs.google.com/spreadsheets/d/1vIeXzcDIKQtYKxshH3mL8j3ytVuGP1MJeVl_qoGHRSE/edit#gid=865436275"",""P104!C6:C6"")"),5)</f>
        <v>5</v>
      </c>
      <c r="AF6" s="6">
        <f ca="1">IFERROR(__xludf.DUMMYFUNCTION("IMPORTRANGE(""https://docs.google.com/spreadsheets/d/1vIeXzcDIKQtYKxshH3mL8j3ytVuGP1MJeVl_qoGHRSE/edit#gid=865436275"",""P104!D6:D6"")"),5)</f>
        <v>5</v>
      </c>
      <c r="AG6" s="6">
        <f ca="1">IFERROR(__xludf.DUMMYFUNCTION("IMPORTRANGE(""https://docs.google.com/spreadsheets/d/1vIeXzcDIKQtYKxshH3mL8j3ytVuGP1MJeVl_qoGHRSE/edit#gid=865436275"",""P104!E6:E6"")"),5)</f>
        <v>5</v>
      </c>
      <c r="AH6" s="6">
        <f ca="1">IFERROR(__xludf.DUMMYFUNCTION("IMPORTRANGE(""https://docs.google.com/spreadsheets/d/1vIeXzcDIKQtYKxshH3mL8j3ytVuGP1MJeVl_qoGHRSE/edit#gid=865436275"",""P104!F6:F6"")"),5)</f>
        <v>5</v>
      </c>
    </row>
    <row r="7" spans="1:34" ht="18.75">
      <c r="A7" s="29" t="s">
        <v>13</v>
      </c>
      <c r="B7" s="30"/>
      <c r="C7" s="30"/>
      <c r="D7" s="30"/>
      <c r="E7" s="30"/>
      <c r="F7" s="31"/>
      <c r="H7" s="29" t="s">
        <v>13</v>
      </c>
      <c r="I7" s="30"/>
      <c r="J7" s="30"/>
      <c r="K7" s="30"/>
      <c r="L7" s="30"/>
      <c r="M7" s="31"/>
      <c r="O7" s="29" t="s">
        <v>13</v>
      </c>
      <c r="P7" s="30"/>
      <c r="Q7" s="30"/>
      <c r="R7" s="30"/>
      <c r="S7" s="30"/>
      <c r="T7" s="31"/>
      <c r="V7" s="29" t="s">
        <v>13</v>
      </c>
      <c r="W7" s="30"/>
      <c r="X7" s="30"/>
      <c r="Y7" s="30"/>
      <c r="Z7" s="30"/>
      <c r="AA7" s="31"/>
      <c r="AC7" s="29" t="s">
        <v>13</v>
      </c>
      <c r="AD7" s="30"/>
      <c r="AE7" s="30"/>
      <c r="AF7" s="30"/>
      <c r="AG7" s="30"/>
      <c r="AH7" s="31"/>
    </row>
    <row r="8" spans="1:34" ht="18.75">
      <c r="A8" s="8"/>
      <c r="B8" s="9"/>
      <c r="C8" s="9"/>
      <c r="D8" s="9"/>
      <c r="E8" s="9"/>
      <c r="F8" s="9"/>
      <c r="H8" s="8"/>
      <c r="I8" s="9"/>
      <c r="J8" s="9"/>
      <c r="K8" s="9"/>
      <c r="L8" s="9"/>
      <c r="M8" s="9"/>
      <c r="O8" s="8"/>
      <c r="P8" s="9"/>
      <c r="Q8" s="9"/>
      <c r="R8" s="9"/>
      <c r="S8" s="9"/>
      <c r="T8" s="9"/>
      <c r="V8" s="8"/>
      <c r="W8" s="9"/>
      <c r="X8" s="9"/>
      <c r="Y8" s="9"/>
      <c r="Z8" s="9"/>
      <c r="AA8" s="9"/>
      <c r="AC8" s="8"/>
      <c r="AD8" s="9"/>
      <c r="AE8" s="9"/>
      <c r="AF8" s="9"/>
      <c r="AG8" s="9"/>
      <c r="AH8" s="9"/>
    </row>
    <row r="9" spans="1:34" ht="18.75">
      <c r="A9" s="32" t="s">
        <v>14</v>
      </c>
      <c r="B9" s="24"/>
      <c r="C9" s="24"/>
      <c r="D9" s="24"/>
      <c r="E9" s="24"/>
      <c r="F9" s="25"/>
      <c r="H9" s="32" t="s">
        <v>14</v>
      </c>
      <c r="I9" s="24"/>
      <c r="J9" s="24"/>
      <c r="K9" s="24"/>
      <c r="L9" s="24"/>
      <c r="M9" s="25"/>
      <c r="O9" s="32" t="s">
        <v>14</v>
      </c>
      <c r="P9" s="24"/>
      <c r="Q9" s="24"/>
      <c r="R9" s="24"/>
      <c r="S9" s="24"/>
      <c r="T9" s="25"/>
      <c r="V9" s="32" t="s">
        <v>14</v>
      </c>
      <c r="W9" s="24"/>
      <c r="X9" s="24"/>
      <c r="Y9" s="24"/>
      <c r="Z9" s="24"/>
      <c r="AA9" s="25"/>
      <c r="AC9" s="32" t="s">
        <v>14</v>
      </c>
      <c r="AD9" s="24"/>
      <c r="AE9" s="24"/>
      <c r="AF9" s="24"/>
      <c r="AG9" s="24"/>
      <c r="AH9" s="25"/>
    </row>
    <row r="10" spans="1:34">
      <c r="A10" s="39"/>
      <c r="B10" s="40"/>
      <c r="C10" s="40"/>
      <c r="D10" s="40"/>
      <c r="E10" s="40"/>
      <c r="F10" s="41"/>
      <c r="H10" s="39"/>
      <c r="I10" s="40"/>
      <c r="J10" s="40"/>
      <c r="K10" s="40"/>
      <c r="L10" s="40"/>
      <c r="M10" s="41"/>
      <c r="O10" s="39"/>
      <c r="P10" s="40"/>
      <c r="Q10" s="40"/>
      <c r="R10" s="40"/>
      <c r="S10" s="40"/>
      <c r="T10" s="41"/>
      <c r="V10" s="39"/>
      <c r="W10" s="40"/>
      <c r="X10" s="40"/>
      <c r="Y10" s="40"/>
      <c r="Z10" s="40"/>
      <c r="AA10" s="41"/>
      <c r="AC10" s="39"/>
      <c r="AD10" s="40"/>
      <c r="AE10" s="40"/>
      <c r="AF10" s="40"/>
      <c r="AG10" s="40"/>
      <c r="AH10" s="41"/>
    </row>
    <row r="11" spans="1:34">
      <c r="A11" s="36"/>
      <c r="B11" s="37"/>
      <c r="C11" s="37"/>
      <c r="D11" s="37"/>
      <c r="E11" s="37"/>
      <c r="F11" s="38"/>
      <c r="H11" s="36"/>
      <c r="I11" s="37"/>
      <c r="J11" s="37"/>
      <c r="K11" s="37"/>
      <c r="L11" s="37"/>
      <c r="M11" s="38"/>
      <c r="O11" s="36"/>
      <c r="P11" s="37"/>
      <c r="Q11" s="37"/>
      <c r="R11" s="37"/>
      <c r="S11" s="37"/>
      <c r="T11" s="38"/>
      <c r="V11" s="36"/>
      <c r="W11" s="37"/>
      <c r="X11" s="37"/>
      <c r="Y11" s="37"/>
      <c r="Z11" s="37"/>
      <c r="AA11" s="38"/>
      <c r="AC11" s="36"/>
      <c r="AD11" s="37"/>
      <c r="AE11" s="37"/>
      <c r="AF11" s="37"/>
      <c r="AG11" s="37"/>
      <c r="AH11" s="38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AC9:AH9"/>
    <mergeCell ref="A10:F11"/>
    <mergeCell ref="H10:M11"/>
    <mergeCell ref="O10:T11"/>
    <mergeCell ref="AC10:AH11"/>
    <mergeCell ref="V9:AA9"/>
    <mergeCell ref="V10:AA11"/>
    <mergeCell ref="A9:F9"/>
    <mergeCell ref="H9:M9"/>
    <mergeCell ref="O9:T9"/>
    <mergeCell ref="V7:AA7"/>
    <mergeCell ref="AC7:AH7"/>
    <mergeCell ref="A2:F2"/>
    <mergeCell ref="A3:F3"/>
    <mergeCell ref="H3:M3"/>
    <mergeCell ref="O3:T3"/>
    <mergeCell ref="A7:F7"/>
    <mergeCell ref="H7:M7"/>
    <mergeCell ref="O7:T7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AH998"/>
  <sheetViews>
    <sheetView topLeftCell="W1" workbookViewId="0">
      <selection activeCell="AK1" sqref="AK1:AO1048576"/>
    </sheetView>
  </sheetViews>
  <sheetFormatPr defaultColWidth="14.42578125" defaultRowHeight="15" customHeight="1"/>
  <cols>
    <col min="1" max="1" width="20.42578125" customWidth="1"/>
    <col min="2" max="2" width="13.28515625" customWidth="1"/>
    <col min="3" max="3" width="18" customWidth="1"/>
    <col min="4" max="4" width="16.85546875" customWidth="1"/>
    <col min="5" max="5" width="18" customWidth="1"/>
    <col min="6" max="6" width="23.42578125" customWidth="1"/>
    <col min="7" max="7" width="12.42578125" customWidth="1"/>
    <col min="8" max="8" width="16.85546875" customWidth="1"/>
    <col min="9" max="9" width="13.28515625" customWidth="1"/>
    <col min="10" max="10" width="18" customWidth="1"/>
    <col min="11" max="11" width="16.85546875" customWidth="1"/>
    <col min="12" max="12" width="18" customWidth="1"/>
    <col min="13" max="13" width="23.42578125" customWidth="1"/>
    <col min="14" max="14" width="13.28515625" customWidth="1"/>
    <col min="15" max="15" width="18.42578125" customWidth="1"/>
    <col min="16" max="16" width="13.28515625" customWidth="1"/>
    <col min="17" max="17" width="18" customWidth="1"/>
    <col min="18" max="18" width="16.85546875" customWidth="1"/>
    <col min="19" max="19" width="18" customWidth="1"/>
    <col min="20" max="20" width="23.42578125" customWidth="1"/>
    <col min="21" max="21" width="11.7109375" customWidth="1"/>
    <col min="22" max="22" width="20.140625" customWidth="1"/>
    <col min="23" max="23" width="13.28515625" customWidth="1"/>
    <col min="24" max="24" width="18" customWidth="1"/>
    <col min="25" max="25" width="16.85546875" customWidth="1"/>
    <col min="26" max="26" width="18" customWidth="1"/>
    <col min="27" max="27" width="23.42578125" customWidth="1"/>
    <col min="28" max="28" width="8.85546875" customWidth="1"/>
    <col min="29" max="29" width="19.7109375" customWidth="1"/>
    <col min="30" max="30" width="13.28515625" customWidth="1"/>
    <col min="31" max="31" width="18" customWidth="1"/>
    <col min="32" max="32" width="16.85546875" customWidth="1"/>
    <col min="33" max="33" width="18" customWidth="1"/>
    <col min="34" max="34" width="23.42578125" customWidth="1"/>
    <col min="35" max="47" width="8.85546875" customWidth="1"/>
  </cols>
  <sheetData>
    <row r="1" spans="1:34" ht="26.25">
      <c r="A1" s="42" t="s">
        <v>53</v>
      </c>
      <c r="B1" s="24"/>
      <c r="C1" s="24"/>
      <c r="D1" s="24"/>
      <c r="E1" s="24"/>
      <c r="F1" s="25"/>
      <c r="H1" s="42" t="s">
        <v>53</v>
      </c>
      <c r="I1" s="24"/>
      <c r="J1" s="24"/>
      <c r="K1" s="24"/>
      <c r="L1" s="24"/>
      <c r="M1" s="25"/>
      <c r="O1" s="42" t="s">
        <v>53</v>
      </c>
      <c r="P1" s="24"/>
      <c r="Q1" s="24"/>
      <c r="R1" s="24"/>
      <c r="S1" s="24"/>
      <c r="T1" s="25"/>
      <c r="V1" s="42" t="s">
        <v>53</v>
      </c>
      <c r="W1" s="24"/>
      <c r="X1" s="24"/>
      <c r="Y1" s="24"/>
      <c r="Z1" s="24"/>
      <c r="AA1" s="25"/>
      <c r="AC1" s="42" t="s">
        <v>53</v>
      </c>
      <c r="AD1" s="24"/>
      <c r="AE1" s="24"/>
      <c r="AF1" s="24"/>
      <c r="AG1" s="24"/>
      <c r="AH1" s="25"/>
    </row>
    <row r="2" spans="1:34" ht="42.75" customHeight="1">
      <c r="A2" s="26" t="s">
        <v>54</v>
      </c>
      <c r="B2" s="24"/>
      <c r="C2" s="24"/>
      <c r="D2" s="24"/>
      <c r="E2" s="24"/>
      <c r="F2" s="25"/>
      <c r="H2" s="26" t="s">
        <v>54</v>
      </c>
      <c r="I2" s="24"/>
      <c r="J2" s="24"/>
      <c r="K2" s="24"/>
      <c r="L2" s="24"/>
      <c r="M2" s="25"/>
      <c r="O2" s="26" t="s">
        <v>54</v>
      </c>
      <c r="P2" s="24"/>
      <c r="Q2" s="24"/>
      <c r="R2" s="24"/>
      <c r="S2" s="24"/>
      <c r="T2" s="25"/>
      <c r="V2" s="26" t="s">
        <v>54</v>
      </c>
      <c r="W2" s="24"/>
      <c r="X2" s="24"/>
      <c r="Y2" s="24"/>
      <c r="Z2" s="24"/>
      <c r="AA2" s="25"/>
      <c r="AC2" s="26" t="s">
        <v>54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O5" s="2" t="s">
        <v>7</v>
      </c>
      <c r="P5" s="2" t="s">
        <v>8</v>
      </c>
      <c r="Q5" s="2" t="s">
        <v>9</v>
      </c>
      <c r="R5" s="2" t="s">
        <v>10</v>
      </c>
      <c r="S5" s="2" t="s">
        <v>11</v>
      </c>
      <c r="T5" s="2" t="s">
        <v>12</v>
      </c>
      <c r="V5" s="2" t="s">
        <v>7</v>
      </c>
      <c r="W5" s="2" t="s">
        <v>8</v>
      </c>
      <c r="X5" s="2" t="s">
        <v>9</v>
      </c>
      <c r="Y5" s="2" t="s">
        <v>10</v>
      </c>
      <c r="Z5" s="2" t="s">
        <v>11</v>
      </c>
      <c r="AA5" s="2" t="s">
        <v>12</v>
      </c>
      <c r="AC5" s="2" t="s">
        <v>7</v>
      </c>
      <c r="AD5" s="2" t="s">
        <v>8</v>
      </c>
      <c r="AE5" s="2" t="s">
        <v>9</v>
      </c>
      <c r="AF5" s="2" t="s">
        <v>10</v>
      </c>
      <c r="AG5" s="2" t="s">
        <v>11</v>
      </c>
      <c r="AH5" s="2" t="s">
        <v>12</v>
      </c>
    </row>
    <row r="6" spans="1:34" ht="19.5">
      <c r="A6" s="16">
        <v>1022</v>
      </c>
      <c r="B6" s="6">
        <f ca="1">IFERROR(__xludf.DUMMYFUNCTION("IMPORTRANGE(""https://docs.google.com/spreadsheets/d/1DE2TZi0ZzoaTrcrwoDDXUxGjbFAplgA1Y807lojH3sc/edit#gid=207921682"",""P125!B6:B6"")"),9)</f>
        <v>9</v>
      </c>
      <c r="C6" s="6">
        <f ca="1">IFERROR(__xludf.DUMMYFUNCTION("IMPORTRANGE(""https://docs.google.com/spreadsheets/d/1DE2TZi0ZzoaTrcrwoDDXUxGjbFAplgA1Y807lojH3sc/edit#gid=207921682"",""P125!C6:C6"")"),9)</f>
        <v>9</v>
      </c>
      <c r="D6" s="6">
        <f ca="1">IFERROR(__xludf.DUMMYFUNCTION("IMPORTRANGE(""https://docs.google.com/spreadsheets/d/1DE2TZi0ZzoaTrcrwoDDXUxGjbFAplgA1Y807lojH3sc/edit#gid=207921682"",""P125!D6:D6"")"),9)</f>
        <v>9</v>
      </c>
      <c r="E6" s="6">
        <f ca="1">IFERROR(__xludf.DUMMYFUNCTION("IMPORTRANGE(""https://docs.google.com/spreadsheets/d/1DE2TZi0ZzoaTrcrwoDDXUxGjbFAplgA1Y807lojH3sc/edit#gid=207921682"",""P125!E6:E6"")"),9)</f>
        <v>9</v>
      </c>
      <c r="F6" s="6">
        <f ca="1">IFERROR(__xludf.DUMMYFUNCTION("IMPORTRANGE(""https://docs.google.com/spreadsheets/d/1DE2TZi0ZzoaTrcrwoDDXUxGjbFAplgA1Y807lojH3sc/edit#gid=207921682"",""P125!F6:F6"")"),9)</f>
        <v>9</v>
      </c>
      <c r="H6" s="16">
        <v>1022</v>
      </c>
      <c r="I6" s="6">
        <f ca="1">IFERROR(__xludf.DUMMYFUNCTION("IMPORTRANGE(""https://docs.google.com/spreadsheets/d/1gi2jVGtOig0T_VuMzkDmVWBz8lK52kKuCS7STbR9e28/edit#gid=56615123"",""P125!B6:B6"")"),5)</f>
        <v>5</v>
      </c>
      <c r="J6" s="6">
        <f ca="1">IFERROR(__xludf.DUMMYFUNCTION("IMPORTRANGE(""https://docs.google.com/spreadsheets/d/1gi2jVGtOig0T_VuMzkDmVWBz8lK52kKuCS7STbR9e28/edit#gid=56615123"",""P125!C6:C6"")"),5)</f>
        <v>5</v>
      </c>
      <c r="K6" s="6">
        <f ca="1">IFERROR(__xludf.DUMMYFUNCTION("IMPORTRANGE(""https://docs.google.com/spreadsheets/d/1gi2jVGtOig0T_VuMzkDmVWBz8lK52kKuCS7STbR9e28/edit#gid=56615123"",""P125!D6:D6"")"),5)</f>
        <v>5</v>
      </c>
      <c r="L6" s="6">
        <f ca="1">IFERROR(__xludf.DUMMYFUNCTION("IMPORTRANGE(""https://docs.google.com/spreadsheets/d/1gi2jVGtOig0T_VuMzkDmVWBz8lK52kKuCS7STbR9e28/edit#gid=56615123"",""P125!E6:E6"")"),6)</f>
        <v>6</v>
      </c>
      <c r="M6" s="6">
        <f ca="1">IFERROR(__xludf.DUMMYFUNCTION("IMPORTRANGE(""https://docs.google.com/spreadsheets/d/1gi2jVGtOig0T_VuMzkDmVWBz8lK52kKuCS7STbR9e28/edit#gid=56615123"",""P125!F6:F6"")"),5)</f>
        <v>5</v>
      </c>
      <c r="O6" s="16">
        <v>1022</v>
      </c>
      <c r="P6" s="6">
        <f ca="1">IFERROR(__xludf.DUMMYFUNCTION("IMPORTRANGE(""https://docs.google.com/spreadsheets/d/1mrAeX9JEhoJs2ZHEF4PozgrayXCrb5e6Q3lfOlWehQY/edit#gid=381554019"",""P125!B6:B6"")"),8)</f>
        <v>8</v>
      </c>
      <c r="Q6" s="6">
        <f ca="1">IFERROR(__xludf.DUMMYFUNCTION("IMPORTRANGE(""https://docs.google.com/spreadsheets/d/1mrAeX9JEhoJs2ZHEF4PozgrayXCrb5e6Q3lfOlWehQY/edit#gid=381554019"",""P125!C6:C6"")"),8)</f>
        <v>8</v>
      </c>
      <c r="R6" s="6">
        <f ca="1">IFERROR(__xludf.DUMMYFUNCTION("IMPORTRANGE(""https://docs.google.com/spreadsheets/d/1mrAeX9JEhoJs2ZHEF4PozgrayXCrb5e6Q3lfOlWehQY/edit#gid=381554019"",""P125!D6:D6"")"),8)</f>
        <v>8</v>
      </c>
      <c r="S6" s="6">
        <f ca="1">IFERROR(__xludf.DUMMYFUNCTION("IMPORTRANGE(""https://docs.google.com/spreadsheets/d/1mrAeX9JEhoJs2ZHEF4PozgrayXCrb5e6Q3lfOlWehQY/edit#gid=381554019"",""P125!E6:E6"")"),8)</f>
        <v>8</v>
      </c>
      <c r="T6" s="6" t="str">
        <f ca="1">IFERROR(__xludf.DUMMYFUNCTION("IMPORTRANGE(""https://docs.google.com/spreadsheets/d/1mrAeX9JEhoJs2ZHEF4PozgrayXCrb5e6Q3lfOlWehQY/edit#gid=381554019"",""P125!F6:F6"")"),"")</f>
        <v/>
      </c>
      <c r="V6" s="16">
        <v>1022</v>
      </c>
      <c r="W6" s="6">
        <f ca="1">IFERROR(__xludf.DUMMYFUNCTION("IMPORTRANGE(""https://docs.google.com/spreadsheets/d/12HtoRNFY5X90ARVwTZSazTzMJVTT_qZFXPicptcT0bg/edit#gid=249508393"",""P125!B6:B6"")"),7)</f>
        <v>7</v>
      </c>
      <c r="X6" s="6">
        <f ca="1">IFERROR(__xludf.DUMMYFUNCTION("IMPORTRANGE(""https://docs.google.com/spreadsheets/d/12HtoRNFY5X90ARVwTZSazTzMJVTT_qZFXPicptcT0bg/edit#gid=249508393"",""P125!C6:C6"")"),7)</f>
        <v>7</v>
      </c>
      <c r="Y6" s="6">
        <f ca="1">IFERROR(__xludf.DUMMYFUNCTION("IMPORTRANGE(""https://docs.google.com/spreadsheets/d/12HtoRNFY5X90ARVwTZSazTzMJVTT_qZFXPicptcT0bg/edit#gid=249508393"",""P125!D6:D6"")"),6)</f>
        <v>6</v>
      </c>
      <c r="Z6" s="6">
        <f ca="1">IFERROR(__xludf.DUMMYFUNCTION("IMPORTRANGE(""https://docs.google.com/spreadsheets/d/12HtoRNFY5X90ARVwTZSazTzMJVTT_qZFXPicptcT0bg/edit#gid=249508393"",""P125!E6:E6"")"),7)</f>
        <v>7</v>
      </c>
      <c r="AA6" s="6">
        <f ca="1">IFERROR(__xludf.DUMMYFUNCTION("IMPORTRANGE(""https://docs.google.com/spreadsheets/d/12HtoRNFY5X90ARVwTZSazTzMJVTT_qZFXPicptcT0bg/edit#gid=249508393"",""P125!F6:F6"")"),7)</f>
        <v>7</v>
      </c>
      <c r="AC6" s="17">
        <v>1022</v>
      </c>
      <c r="AD6" s="6">
        <f ca="1">IFERROR(__xludf.DUMMYFUNCTION("IMPORTRANGE(""https://docs.google.com/spreadsheets/d/1vIeXzcDIKQtYKxshH3mL8j3ytVuGP1MJeVl_qoGHRSE/edit#gid=865436275"",""P125!B6:B6"")"),7)</f>
        <v>7</v>
      </c>
      <c r="AE6" s="6">
        <f ca="1">IFERROR(__xludf.DUMMYFUNCTION("IMPORTRANGE(""https://docs.google.com/spreadsheets/d/1vIeXzcDIKQtYKxshH3mL8j3ytVuGP1MJeVl_qoGHRSE/edit#gid=865436275"",""P125!C6:C6"")"),8)</f>
        <v>8</v>
      </c>
      <c r="AF6" s="6">
        <f ca="1">IFERROR(__xludf.DUMMYFUNCTION("IMPORTRANGE(""https://docs.google.com/spreadsheets/d/1vIeXzcDIKQtYKxshH3mL8j3ytVuGP1MJeVl_qoGHRSE/edit#gid=865436275"",""P125!D6:D6"")"),8)</f>
        <v>8</v>
      </c>
      <c r="AG6" s="6">
        <f ca="1">IFERROR(__xludf.DUMMYFUNCTION("IMPORTRANGE(""https://docs.google.com/spreadsheets/d/1vIeXzcDIKQtYKxshH3mL8j3ytVuGP1MJeVl_qoGHRSE/edit#gid=865436275"",""P125!E6:E6"")"),7)</f>
        <v>7</v>
      </c>
      <c r="AH6" s="6">
        <f ca="1">IFERROR(__xludf.DUMMYFUNCTION("IMPORTRANGE(""https://docs.google.com/spreadsheets/d/1vIeXzcDIKQtYKxshH3mL8j3ytVuGP1MJeVl_qoGHRSE/edit#gid=865436275"",""P125!F6:F6"")"),8)</f>
        <v>8</v>
      </c>
    </row>
    <row r="7" spans="1:34" ht="18.75">
      <c r="A7" s="29" t="s">
        <v>13</v>
      </c>
      <c r="B7" s="30"/>
      <c r="C7" s="30"/>
      <c r="D7" s="30"/>
      <c r="E7" s="30"/>
      <c r="F7" s="31"/>
      <c r="H7" s="29" t="s">
        <v>13</v>
      </c>
      <c r="I7" s="30"/>
      <c r="J7" s="30"/>
      <c r="K7" s="30"/>
      <c r="L7" s="30"/>
      <c r="M7" s="31"/>
      <c r="O7" s="29" t="s">
        <v>13</v>
      </c>
      <c r="P7" s="30"/>
      <c r="Q7" s="30"/>
      <c r="R7" s="30"/>
      <c r="S7" s="30"/>
      <c r="T7" s="31"/>
      <c r="V7" s="29" t="s">
        <v>13</v>
      </c>
      <c r="W7" s="30"/>
      <c r="X7" s="30"/>
      <c r="Y7" s="30"/>
      <c r="Z7" s="30"/>
      <c r="AA7" s="31"/>
      <c r="AC7" s="29" t="s">
        <v>13</v>
      </c>
      <c r="AD7" s="30"/>
      <c r="AE7" s="30"/>
      <c r="AF7" s="30"/>
      <c r="AG7" s="30"/>
      <c r="AH7" s="31"/>
    </row>
    <row r="8" spans="1:34" ht="18.75">
      <c r="A8" s="8"/>
      <c r="B8" s="9"/>
      <c r="C8" s="9"/>
      <c r="D8" s="9"/>
      <c r="E8" s="9"/>
      <c r="F8" s="9"/>
      <c r="H8" s="8"/>
      <c r="I8" s="9"/>
      <c r="J8" s="9"/>
      <c r="K8" s="9"/>
      <c r="L8" s="9"/>
      <c r="M8" s="9"/>
      <c r="O8" s="8"/>
      <c r="P8" s="9"/>
      <c r="Q8" s="9"/>
      <c r="R8" s="9"/>
      <c r="S8" s="9"/>
      <c r="T8" s="9"/>
      <c r="V8" s="8"/>
      <c r="W8" s="9"/>
      <c r="X8" s="9"/>
      <c r="Y8" s="9"/>
      <c r="Z8" s="9"/>
      <c r="AA8" s="9"/>
      <c r="AC8" s="8"/>
      <c r="AD8" s="9"/>
      <c r="AE8" s="9"/>
      <c r="AF8" s="9"/>
      <c r="AG8" s="9"/>
      <c r="AH8" s="9"/>
    </row>
    <row r="9" spans="1:34" ht="18.75">
      <c r="A9" s="32" t="s">
        <v>14</v>
      </c>
      <c r="B9" s="24"/>
      <c r="C9" s="24"/>
      <c r="D9" s="24"/>
      <c r="E9" s="24"/>
      <c r="F9" s="25"/>
      <c r="H9" s="32" t="s">
        <v>14</v>
      </c>
      <c r="I9" s="24"/>
      <c r="J9" s="24"/>
      <c r="K9" s="24"/>
      <c r="L9" s="24"/>
      <c r="M9" s="25"/>
      <c r="O9" s="32" t="s">
        <v>14</v>
      </c>
      <c r="P9" s="24"/>
      <c r="Q9" s="24"/>
      <c r="R9" s="24"/>
      <c r="S9" s="24"/>
      <c r="T9" s="25"/>
      <c r="V9" s="32" t="s">
        <v>14</v>
      </c>
      <c r="W9" s="24"/>
      <c r="X9" s="24"/>
      <c r="Y9" s="24"/>
      <c r="Z9" s="24"/>
      <c r="AA9" s="25"/>
      <c r="AC9" s="32" t="s">
        <v>14</v>
      </c>
      <c r="AD9" s="24"/>
      <c r="AE9" s="24"/>
      <c r="AF9" s="24"/>
      <c r="AG9" s="24"/>
      <c r="AH9" s="25"/>
    </row>
    <row r="10" spans="1:34">
      <c r="A10" s="39"/>
      <c r="B10" s="40"/>
      <c r="C10" s="40"/>
      <c r="D10" s="40"/>
      <c r="E10" s="40"/>
      <c r="F10" s="41"/>
      <c r="H10" s="39"/>
      <c r="I10" s="40"/>
      <c r="J10" s="40"/>
      <c r="K10" s="40"/>
      <c r="L10" s="40"/>
      <c r="M10" s="41"/>
      <c r="O10" s="39"/>
      <c r="P10" s="40"/>
      <c r="Q10" s="40"/>
      <c r="R10" s="40"/>
      <c r="S10" s="40"/>
      <c r="T10" s="41"/>
      <c r="V10" s="39"/>
      <c r="W10" s="40"/>
      <c r="X10" s="40"/>
      <c r="Y10" s="40"/>
      <c r="Z10" s="40"/>
      <c r="AA10" s="41"/>
      <c r="AC10" s="39"/>
      <c r="AD10" s="40"/>
      <c r="AE10" s="40"/>
      <c r="AF10" s="40"/>
      <c r="AG10" s="40"/>
      <c r="AH10" s="41"/>
    </row>
    <row r="11" spans="1:34">
      <c r="A11" s="36"/>
      <c r="B11" s="37"/>
      <c r="C11" s="37"/>
      <c r="D11" s="37"/>
      <c r="E11" s="37"/>
      <c r="F11" s="38"/>
      <c r="H11" s="36"/>
      <c r="I11" s="37"/>
      <c r="J11" s="37"/>
      <c r="K11" s="37"/>
      <c r="L11" s="37"/>
      <c r="M11" s="38"/>
      <c r="O11" s="36"/>
      <c r="P11" s="37"/>
      <c r="Q11" s="37"/>
      <c r="R11" s="37"/>
      <c r="S11" s="37"/>
      <c r="T11" s="38"/>
      <c r="V11" s="36"/>
      <c r="W11" s="37"/>
      <c r="X11" s="37"/>
      <c r="Y11" s="37"/>
      <c r="Z11" s="37"/>
      <c r="AA11" s="38"/>
      <c r="AC11" s="36"/>
      <c r="AD11" s="37"/>
      <c r="AE11" s="37"/>
      <c r="AF11" s="37"/>
      <c r="AG11" s="37"/>
      <c r="AH11" s="38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AC9:AH9"/>
    <mergeCell ref="A10:F11"/>
    <mergeCell ref="H10:M11"/>
    <mergeCell ref="O10:T11"/>
    <mergeCell ref="AC10:AH11"/>
    <mergeCell ref="V9:AA9"/>
    <mergeCell ref="V10:AA11"/>
    <mergeCell ref="A9:F9"/>
    <mergeCell ref="H9:M9"/>
    <mergeCell ref="O9:T9"/>
    <mergeCell ref="V7:AA7"/>
    <mergeCell ref="AC7:AH7"/>
    <mergeCell ref="A2:F2"/>
    <mergeCell ref="A3:F3"/>
    <mergeCell ref="H3:M3"/>
    <mergeCell ref="O3:T3"/>
    <mergeCell ref="A7:F7"/>
    <mergeCell ref="H7:M7"/>
    <mergeCell ref="O7:T7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AH999"/>
  <sheetViews>
    <sheetView topLeftCell="W1" workbookViewId="0">
      <selection activeCell="AJ1" sqref="AJ1:AO1048576"/>
    </sheetView>
  </sheetViews>
  <sheetFormatPr defaultColWidth="14.42578125" defaultRowHeight="15" customHeight="1"/>
  <cols>
    <col min="1" max="1" width="20.42578125" customWidth="1"/>
    <col min="2" max="2" width="13.28515625" customWidth="1"/>
    <col min="3" max="3" width="18" customWidth="1"/>
    <col min="4" max="4" width="16.85546875" customWidth="1"/>
    <col min="5" max="5" width="18" customWidth="1"/>
    <col min="6" max="6" width="23.42578125" customWidth="1"/>
    <col min="7" max="7" width="12.42578125" customWidth="1"/>
    <col min="8" max="8" width="17.5703125" customWidth="1"/>
    <col min="9" max="9" width="13.28515625" customWidth="1"/>
    <col min="10" max="10" width="18" customWidth="1"/>
    <col min="11" max="11" width="16.85546875" customWidth="1"/>
    <col min="12" max="12" width="18" customWidth="1"/>
    <col min="13" max="13" width="23.42578125" customWidth="1"/>
    <col min="14" max="14" width="13.28515625" customWidth="1"/>
    <col min="15" max="15" width="18.42578125" customWidth="1"/>
    <col min="16" max="16" width="13.28515625" customWidth="1"/>
    <col min="17" max="17" width="18" customWidth="1"/>
    <col min="18" max="18" width="16.85546875" customWidth="1"/>
    <col min="19" max="19" width="18" customWidth="1"/>
    <col min="20" max="20" width="23.42578125" customWidth="1"/>
    <col min="21" max="21" width="11.7109375" customWidth="1"/>
    <col min="22" max="22" width="20.140625" customWidth="1"/>
    <col min="23" max="23" width="13.28515625" customWidth="1"/>
    <col min="24" max="24" width="18" customWidth="1"/>
    <col min="25" max="25" width="16.85546875" customWidth="1"/>
    <col min="26" max="26" width="18" customWidth="1"/>
    <col min="27" max="27" width="23.42578125" customWidth="1"/>
    <col min="28" max="28" width="8.85546875" customWidth="1"/>
    <col min="29" max="29" width="17.7109375" customWidth="1"/>
    <col min="30" max="30" width="13.28515625" customWidth="1"/>
    <col min="31" max="31" width="18" customWidth="1"/>
    <col min="32" max="32" width="16.85546875" customWidth="1"/>
    <col min="33" max="33" width="18" customWidth="1"/>
    <col min="34" max="34" width="23.42578125" customWidth="1"/>
    <col min="35" max="46" width="8.85546875" customWidth="1"/>
  </cols>
  <sheetData>
    <row r="1" spans="1:34" ht="26.25">
      <c r="A1" s="28" t="s">
        <v>55</v>
      </c>
      <c r="B1" s="24"/>
      <c r="C1" s="24"/>
      <c r="D1" s="24"/>
      <c r="E1" s="24"/>
      <c r="F1" s="25"/>
      <c r="H1" s="28" t="s">
        <v>55</v>
      </c>
      <c r="I1" s="24"/>
      <c r="J1" s="24"/>
      <c r="K1" s="24"/>
      <c r="L1" s="24"/>
      <c r="M1" s="25"/>
      <c r="O1" s="28" t="s">
        <v>55</v>
      </c>
      <c r="P1" s="24"/>
      <c r="Q1" s="24"/>
      <c r="R1" s="24"/>
      <c r="S1" s="24"/>
      <c r="T1" s="25"/>
      <c r="V1" s="28" t="s">
        <v>55</v>
      </c>
      <c r="W1" s="24"/>
      <c r="X1" s="24"/>
      <c r="Y1" s="24"/>
      <c r="Z1" s="24"/>
      <c r="AA1" s="25"/>
      <c r="AC1" s="28" t="s">
        <v>55</v>
      </c>
      <c r="AD1" s="24"/>
      <c r="AE1" s="24"/>
      <c r="AF1" s="24"/>
      <c r="AG1" s="24"/>
      <c r="AH1" s="25"/>
    </row>
    <row r="2" spans="1:34" ht="42.75" customHeight="1">
      <c r="A2" s="26" t="s">
        <v>56</v>
      </c>
      <c r="B2" s="24"/>
      <c r="C2" s="24"/>
      <c r="D2" s="24"/>
      <c r="E2" s="24"/>
      <c r="F2" s="25"/>
      <c r="H2" s="26" t="s">
        <v>56</v>
      </c>
      <c r="I2" s="24"/>
      <c r="J2" s="24"/>
      <c r="K2" s="24"/>
      <c r="L2" s="24"/>
      <c r="M2" s="25"/>
      <c r="O2" s="26" t="s">
        <v>56</v>
      </c>
      <c r="P2" s="24"/>
      <c r="Q2" s="24"/>
      <c r="R2" s="24"/>
      <c r="S2" s="24"/>
      <c r="T2" s="25"/>
      <c r="V2" s="26" t="s">
        <v>56</v>
      </c>
      <c r="W2" s="24"/>
      <c r="X2" s="24"/>
      <c r="Y2" s="24"/>
      <c r="Z2" s="24"/>
      <c r="AA2" s="25"/>
      <c r="AC2" s="26" t="s">
        <v>56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8.75">
      <c r="A6" s="19">
        <v>297</v>
      </c>
      <c r="B6" s="6">
        <f ca="1">IFERROR(__xludf.DUMMYFUNCTION("IMPORTRANGE(""https://docs.google.com/spreadsheets/d/1DE2TZi0ZzoaTrcrwoDDXUxGjbFAplgA1Y807lojH3sc/edit#gid=207921682"",""P134!B6:B6"")"),6)</f>
        <v>6</v>
      </c>
      <c r="C6" s="6">
        <f ca="1">IFERROR(__xludf.DUMMYFUNCTION("IMPORTRANGE(""https://docs.google.com/spreadsheets/d/1DE2TZi0ZzoaTrcrwoDDXUxGjbFAplgA1Y807lojH3sc/edit#gid=207921682"",""P134!C6:C6"")"),6)</f>
        <v>6</v>
      </c>
      <c r="D6" s="6">
        <f ca="1">IFERROR(__xludf.DUMMYFUNCTION("IMPORTRANGE(""https://docs.google.com/spreadsheets/d/1DE2TZi0ZzoaTrcrwoDDXUxGjbFAplgA1Y807lojH3sc/edit#gid=207921682"",""P134!D6:D6"")"),6)</f>
        <v>6</v>
      </c>
      <c r="E6" s="6">
        <f ca="1">IFERROR(__xludf.DUMMYFUNCTION("IMPORTRANGE(""https://docs.google.com/spreadsheets/d/1DE2TZi0ZzoaTrcrwoDDXUxGjbFAplgA1Y807lojH3sc/edit#gid=207921682"",""P134!E6:E6"")"),6)</f>
        <v>6</v>
      </c>
      <c r="F6" s="6">
        <f ca="1">IFERROR(__xludf.DUMMYFUNCTION("IMPORTRANGE(""https://docs.google.com/spreadsheets/d/1DE2TZi0ZzoaTrcrwoDDXUxGjbFAplgA1Y807lojH3sc/edit#gid=207921682"",""P134!F6:F6"")"),6)</f>
        <v>6</v>
      </c>
      <c r="H6" s="19">
        <v>297</v>
      </c>
      <c r="I6" s="6">
        <f ca="1">IFERROR(__xludf.DUMMYFUNCTION("IMPORTRANGE(""https://docs.google.com/spreadsheets/d/1gi2jVGtOig0T_VuMzkDmVWBz8lK52kKuCS7STbR9e28/edit#gid=349400232"",""P134!B6:B6"")"),6)</f>
        <v>6</v>
      </c>
      <c r="J6" s="6">
        <f ca="1">IFERROR(__xludf.DUMMYFUNCTION("IMPORTRANGE(""https://docs.google.com/spreadsheets/d/1gi2jVGtOig0T_VuMzkDmVWBz8lK52kKuCS7STbR9e28/edit#gid=349400232"",""P134!C6:C6"")"),7)</f>
        <v>7</v>
      </c>
      <c r="K6" s="6">
        <f ca="1">IFERROR(__xludf.DUMMYFUNCTION("IMPORTRANGE(""https://docs.google.com/spreadsheets/d/1gi2jVGtOig0T_VuMzkDmVWBz8lK52kKuCS7STbR9e28/edit#gid=349400232"",""P134!D6:D6"")"),6)</f>
        <v>6</v>
      </c>
      <c r="L6" s="6">
        <f ca="1">IFERROR(__xludf.DUMMYFUNCTION("IMPORTRANGE(""https://docs.google.com/spreadsheets/d/1gi2jVGtOig0T_VuMzkDmVWBz8lK52kKuCS7STbR9e28/edit#gid=349400232"",""P134!E6:E6"")"),6)</f>
        <v>6</v>
      </c>
      <c r="M6" s="6">
        <f ca="1">IFERROR(__xludf.DUMMYFUNCTION("IMPORTRANGE(""https://docs.google.com/spreadsheets/d/1gi2jVGtOig0T_VuMzkDmVWBz8lK52kKuCS7STbR9e28/edit#gid=349400232"",""P134!F6:F6"")"),6)</f>
        <v>6</v>
      </c>
      <c r="O6" s="19">
        <v>297</v>
      </c>
      <c r="P6" s="6">
        <f ca="1">IFERROR(__xludf.DUMMYFUNCTION("IMPORTRANGE(""https://docs.google.com/spreadsheets/d/1mrAeX9JEhoJs2ZHEF4PozgrayXCrb5e6Q3lfOlWehQY/edit#gid=381554019"",""P134!B6:B6"")"),6)</f>
        <v>6</v>
      </c>
      <c r="Q6" s="6">
        <f ca="1">IFERROR(__xludf.DUMMYFUNCTION("IMPORTRANGE(""https://docs.google.com/spreadsheets/d/1mrAeX9JEhoJs2ZHEF4PozgrayXCrb5e6Q3lfOlWehQY/edit#gid=381554019"",""P134!C6:C6"")"),7)</f>
        <v>7</v>
      </c>
      <c r="R6" s="6">
        <f ca="1">IFERROR(__xludf.DUMMYFUNCTION("IMPORTRANGE(""https://docs.google.com/spreadsheets/d/1mrAeX9JEhoJs2ZHEF4PozgrayXCrb5e6Q3lfOlWehQY/edit#gid=381554019"",""P134!D6:D6"")"),7)</f>
        <v>7</v>
      </c>
      <c r="S6" s="6">
        <f ca="1">IFERROR(__xludf.DUMMYFUNCTION("IMPORTRANGE(""https://docs.google.com/spreadsheets/d/1mrAeX9JEhoJs2ZHEF4PozgrayXCrb5e6Q3lfOlWehQY/edit#gid=381554019"",""P134!E6:E6"")"),7)</f>
        <v>7</v>
      </c>
      <c r="T6" s="6">
        <f ca="1">IFERROR(__xludf.DUMMYFUNCTION("IMPORTRANGE(""https://docs.google.com/spreadsheets/d/1mrAeX9JEhoJs2ZHEF4PozgrayXCrb5e6Q3lfOlWehQY/edit#gid=381554019"",""P134!F6:F6"")"),7)</f>
        <v>7</v>
      </c>
      <c r="V6" s="19">
        <v>297</v>
      </c>
      <c r="W6" s="6">
        <f ca="1">IFERROR(__xludf.DUMMYFUNCTION("IMPORTRANGE(""https://docs.google.com/spreadsheets/d/12HtoRNFY5X90ARVwTZSazTzMJVTT_qZFXPicptcT0bg/edit#gid=381554019"",""P134!B6:B6"")"),7)</f>
        <v>7</v>
      </c>
      <c r="X6" s="6">
        <f ca="1">IFERROR(__xludf.DUMMYFUNCTION("IMPORTRANGE(""https://docs.google.com/spreadsheets/d/12HtoRNFY5X90ARVwTZSazTzMJVTT_qZFXPicptcT0bg/edit#gid=381554019"",""P134!C6:C6"")"),6)</f>
        <v>6</v>
      </c>
      <c r="Y6" s="6">
        <f ca="1">IFERROR(__xludf.DUMMYFUNCTION("IMPORTRANGE(""https://docs.google.com/spreadsheets/d/12HtoRNFY5X90ARVwTZSazTzMJVTT_qZFXPicptcT0bg/edit#gid=381554019"",""P134!D6:D6"")"),6)</f>
        <v>6</v>
      </c>
      <c r="Z6" s="6">
        <f ca="1">IFERROR(__xludf.DUMMYFUNCTION("IMPORTRANGE(""https://docs.google.com/spreadsheets/d/12HtoRNFY5X90ARVwTZSazTzMJVTT_qZFXPicptcT0bg/edit#gid=381554019"",""P134!E6:E6"")"),7)</f>
        <v>7</v>
      </c>
      <c r="AA6" s="6">
        <f ca="1">IFERROR(__xludf.DUMMYFUNCTION("IMPORTRANGE(""https://docs.google.com/spreadsheets/d/12HtoRNFY5X90ARVwTZSazTzMJVTT_qZFXPicptcT0bg/edit#gid=381554019"",""P134!F6:F6"")"),6)</f>
        <v>6</v>
      </c>
      <c r="AC6" s="19">
        <v>297</v>
      </c>
      <c r="AD6" s="6">
        <f ca="1">IFERROR(__xludf.DUMMYFUNCTION("IMPORTRANGE(""https://docs.google.com/spreadsheets/d/1vIeXzcDIKQtYKxshH3mL8j3ytVuGP1MJeVl_qoGHRSE/edit#gid=381554019"",""P134!B6:B6"")"),6)</f>
        <v>6</v>
      </c>
      <c r="AE6" s="6">
        <f ca="1">IFERROR(__xludf.DUMMYFUNCTION("IMPORTRANGE(""https://docs.google.com/spreadsheets/d/1vIeXzcDIKQtYKxshH3mL8j3ytVuGP1MJeVl_qoGHRSE/edit#gid=381554019"",""P134!C6:C6"")"),7)</f>
        <v>7</v>
      </c>
      <c r="AF6" s="6">
        <f ca="1">IFERROR(__xludf.DUMMYFUNCTION("IMPORTRANGE(""https://docs.google.com/spreadsheets/d/1vIeXzcDIKQtYKxshH3mL8j3ytVuGP1MJeVl_qoGHRSE/edit#gid=381554019"",""P134!D6:D6"")"),7)</f>
        <v>7</v>
      </c>
      <c r="AG6" s="6">
        <f ca="1">IFERROR(__xludf.DUMMYFUNCTION("IMPORTRANGE(""https://docs.google.com/spreadsheets/d/1vIeXzcDIKQtYKxshH3mL8j3ytVuGP1MJeVl_qoGHRSE/edit#gid=381554019"",""P134!E6:E6"")"),7)</f>
        <v>7</v>
      </c>
      <c r="AH6" s="6">
        <f ca="1">IFERROR(__xludf.DUMMYFUNCTION("IMPORTRANGE(""https://docs.google.com/spreadsheets/d/1vIeXzcDIKQtYKxshH3mL8j3ytVuGP1MJeVl_qoGHRSE/edit#gid=381554019"",""P134!F6:F6"")"),6)</f>
        <v>6</v>
      </c>
    </row>
    <row r="7" spans="1:34" ht="18.75">
      <c r="A7" s="19">
        <v>296</v>
      </c>
      <c r="B7" s="6">
        <f ca="1">IFERROR(__xludf.DUMMYFUNCTION("IMPORTRANGE(""https://docs.google.com/spreadsheets/d/1DE2TZi0ZzoaTrcrwoDDXUxGjbFAplgA1Y807lojH3sc/edit#gid=207921682"",""P134!B7:B7"")"),5)</f>
        <v>5</v>
      </c>
      <c r="C7" s="6">
        <f ca="1">IFERROR(__xludf.DUMMYFUNCTION("IMPORTRANGE(""https://docs.google.com/spreadsheets/d/1DE2TZi0ZzoaTrcrwoDDXUxGjbFAplgA1Y807lojH3sc/edit#gid=207921682"",""P134!C7:C7"")"),6)</f>
        <v>6</v>
      </c>
      <c r="D7" s="6">
        <f ca="1">IFERROR(__xludf.DUMMYFUNCTION("IMPORTRANGE(""https://docs.google.com/spreadsheets/d/1DE2TZi0ZzoaTrcrwoDDXUxGjbFAplgA1Y807lojH3sc/edit#gid=207921682"",""P134!D7:D7"")"),6)</f>
        <v>6</v>
      </c>
      <c r="E7" s="6">
        <f ca="1">IFERROR(__xludf.DUMMYFUNCTION("IMPORTRANGE(""https://docs.google.com/spreadsheets/d/1DE2TZi0ZzoaTrcrwoDDXUxGjbFAplgA1Y807lojH3sc/edit#gid=207921682"",""P134!E7:E7"")"),5)</f>
        <v>5</v>
      </c>
      <c r="F7" s="6">
        <f ca="1">IFERROR(__xludf.DUMMYFUNCTION("IMPORTRANGE(""https://docs.google.com/spreadsheets/d/1DE2TZi0ZzoaTrcrwoDDXUxGjbFAplgA1Y807lojH3sc/edit#gid=207921682"",""P134!F7:F7"")"),6)</f>
        <v>6</v>
      </c>
      <c r="H7" s="19">
        <v>296</v>
      </c>
      <c r="I7" s="6">
        <f ca="1">IFERROR(__xludf.DUMMYFUNCTION("IMPORTRANGE(""https://docs.google.com/spreadsheets/d/1gi2jVGtOig0T_VuMzkDmVWBz8lK52kKuCS7STbR9e28/edit#gid=349400232"",""P134!B7:B7"")"),8)</f>
        <v>8</v>
      </c>
      <c r="J7" s="6">
        <f ca="1">IFERROR(__xludf.DUMMYFUNCTION("IMPORTRANGE(""https://docs.google.com/spreadsheets/d/1gi2jVGtOig0T_VuMzkDmVWBz8lK52kKuCS7STbR9e28/edit#gid=349400232"",""P134!C7:C7"")"),8)</f>
        <v>8</v>
      </c>
      <c r="K7" s="6">
        <f ca="1">IFERROR(__xludf.DUMMYFUNCTION("IMPORTRANGE(""https://docs.google.com/spreadsheets/d/1gi2jVGtOig0T_VuMzkDmVWBz8lK52kKuCS7STbR9e28/edit#gid=349400232"",""P134!D7:D7"")"),7)</f>
        <v>7</v>
      </c>
      <c r="L7" s="6">
        <f ca="1">IFERROR(__xludf.DUMMYFUNCTION("IMPORTRANGE(""https://docs.google.com/spreadsheets/d/1gi2jVGtOig0T_VuMzkDmVWBz8lK52kKuCS7STbR9e28/edit#gid=349400232"",""P134!E7:E7"")"),7)</f>
        <v>7</v>
      </c>
      <c r="M7" s="6">
        <f ca="1">IFERROR(__xludf.DUMMYFUNCTION("IMPORTRANGE(""https://docs.google.com/spreadsheets/d/1gi2jVGtOig0T_VuMzkDmVWBz8lK52kKuCS7STbR9e28/edit#gid=349400232"",""P134!F7:F7"")"),8)</f>
        <v>8</v>
      </c>
      <c r="O7" s="19">
        <v>296</v>
      </c>
      <c r="P7" s="6">
        <f ca="1">IFERROR(__xludf.DUMMYFUNCTION("IMPORTRANGE(""https://docs.google.com/spreadsheets/d/1mrAeX9JEhoJs2ZHEF4PozgrayXCrb5e6Q3lfOlWehQY/edit#gid=381554019"",""P134!B7:B7"")"),7)</f>
        <v>7</v>
      </c>
      <c r="Q7" s="6">
        <f ca="1">IFERROR(__xludf.DUMMYFUNCTION("IMPORTRANGE(""https://docs.google.com/spreadsheets/d/1mrAeX9JEhoJs2ZHEF4PozgrayXCrb5e6Q3lfOlWehQY/edit#gid=381554019"",""P134!C7:C7"")"),8)</f>
        <v>8</v>
      </c>
      <c r="R7" s="6">
        <f ca="1">IFERROR(__xludf.DUMMYFUNCTION("IMPORTRANGE(""https://docs.google.com/spreadsheets/d/1mrAeX9JEhoJs2ZHEF4PozgrayXCrb5e6Q3lfOlWehQY/edit#gid=381554019"",""P134!D7:D7"")"),8)</f>
        <v>8</v>
      </c>
      <c r="S7" s="6">
        <f ca="1">IFERROR(__xludf.DUMMYFUNCTION("IMPORTRANGE(""https://docs.google.com/spreadsheets/d/1mrAeX9JEhoJs2ZHEF4PozgrayXCrb5e6Q3lfOlWehQY/edit#gid=381554019"",""P134!E7:E7"")"),7)</f>
        <v>7</v>
      </c>
      <c r="T7" s="6">
        <f ca="1">IFERROR(__xludf.DUMMYFUNCTION("IMPORTRANGE(""https://docs.google.com/spreadsheets/d/1mrAeX9JEhoJs2ZHEF4PozgrayXCrb5e6Q3lfOlWehQY/edit#gid=381554019"",""P134!F7:F7"")"),8)</f>
        <v>8</v>
      </c>
      <c r="V7" s="19">
        <v>296</v>
      </c>
      <c r="W7" s="6">
        <f ca="1">IFERROR(__xludf.DUMMYFUNCTION("IMPORTRANGE(""https://docs.google.com/spreadsheets/d/12HtoRNFY5X90ARVwTZSazTzMJVTT_qZFXPicptcT0bg/edit#gid=381554019"",""P134!B7:B7"")"),7)</f>
        <v>7</v>
      </c>
      <c r="X7" s="6">
        <f ca="1">IFERROR(__xludf.DUMMYFUNCTION("IMPORTRANGE(""https://docs.google.com/spreadsheets/d/12HtoRNFY5X90ARVwTZSazTzMJVTT_qZFXPicptcT0bg/edit#gid=381554019"",""P134!C7:C7"")"),7)</f>
        <v>7</v>
      </c>
      <c r="Y7" s="6">
        <f ca="1">IFERROR(__xludf.DUMMYFUNCTION("IMPORTRANGE(""https://docs.google.com/spreadsheets/d/12HtoRNFY5X90ARVwTZSazTzMJVTT_qZFXPicptcT0bg/edit#gid=381554019"",""P134!D7:D7"")"),7)</f>
        <v>7</v>
      </c>
      <c r="Z7" s="6">
        <f ca="1">IFERROR(__xludf.DUMMYFUNCTION("IMPORTRANGE(""https://docs.google.com/spreadsheets/d/12HtoRNFY5X90ARVwTZSazTzMJVTT_qZFXPicptcT0bg/edit#gid=381554019"",""P134!E7:E7"")"),7)</f>
        <v>7</v>
      </c>
      <c r="AA7" s="6">
        <f ca="1">IFERROR(__xludf.DUMMYFUNCTION("IMPORTRANGE(""https://docs.google.com/spreadsheets/d/12HtoRNFY5X90ARVwTZSazTzMJVTT_qZFXPicptcT0bg/edit#gid=381554019"",""P134!F7:F7"")"),6)</f>
        <v>6</v>
      </c>
      <c r="AC7" s="19">
        <v>296</v>
      </c>
      <c r="AD7" s="6">
        <f ca="1">IFERROR(__xludf.DUMMYFUNCTION("IMPORTRANGE(""https://docs.google.com/spreadsheets/d/1vIeXzcDIKQtYKxshH3mL8j3ytVuGP1MJeVl_qoGHRSE/edit#gid=381554019"",""P134!B7:B7"")"),8)</f>
        <v>8</v>
      </c>
      <c r="AE7" s="6">
        <f ca="1">IFERROR(__xludf.DUMMYFUNCTION("IMPORTRANGE(""https://docs.google.com/spreadsheets/d/1vIeXzcDIKQtYKxshH3mL8j3ytVuGP1MJeVl_qoGHRSE/edit#gid=381554019"",""P134!C7:C7"")"),7)</f>
        <v>7</v>
      </c>
      <c r="AF7" s="6">
        <f ca="1">IFERROR(__xludf.DUMMYFUNCTION("IMPORTRANGE(""https://docs.google.com/spreadsheets/d/1vIeXzcDIKQtYKxshH3mL8j3ytVuGP1MJeVl_qoGHRSE/edit#gid=381554019"",""P134!D7:D7"")"),8)</f>
        <v>8</v>
      </c>
      <c r="AG7" s="6">
        <f ca="1">IFERROR(__xludf.DUMMYFUNCTION("IMPORTRANGE(""https://docs.google.com/spreadsheets/d/1vIeXzcDIKQtYKxshH3mL8j3ytVuGP1MJeVl_qoGHRSE/edit#gid=381554019"",""P134!E7:E7"")"),7)</f>
        <v>7</v>
      </c>
      <c r="AH7" s="6">
        <f ca="1">IFERROR(__xludf.DUMMYFUNCTION("IMPORTRANGE(""https://docs.google.com/spreadsheets/d/1vIeXzcDIKQtYKxshH3mL8j3ytVuGP1MJeVl_qoGHRSE/edit#gid=381554019"",""P134!F7:F7"")"),8)</f>
        <v>8</v>
      </c>
    </row>
    <row r="8" spans="1:34" ht="18.75">
      <c r="A8" s="29" t="s">
        <v>13</v>
      </c>
      <c r="B8" s="30"/>
      <c r="C8" s="30"/>
      <c r="D8" s="30"/>
      <c r="E8" s="30"/>
      <c r="F8" s="31"/>
      <c r="H8" s="29" t="s">
        <v>13</v>
      </c>
      <c r="I8" s="30"/>
      <c r="J8" s="30"/>
      <c r="K8" s="30"/>
      <c r="L8" s="30"/>
      <c r="M8" s="31"/>
      <c r="O8" s="29" t="s">
        <v>13</v>
      </c>
      <c r="P8" s="30"/>
      <c r="Q8" s="30"/>
      <c r="R8" s="30"/>
      <c r="S8" s="30"/>
      <c r="T8" s="31"/>
      <c r="V8" s="29" t="s">
        <v>13</v>
      </c>
      <c r="W8" s="30"/>
      <c r="X8" s="30"/>
      <c r="Y8" s="30"/>
      <c r="Z8" s="30"/>
      <c r="AA8" s="31"/>
      <c r="AC8" s="29" t="s">
        <v>13</v>
      </c>
      <c r="AD8" s="30"/>
      <c r="AE8" s="30"/>
      <c r="AF8" s="30"/>
      <c r="AG8" s="30"/>
      <c r="AH8" s="31"/>
    </row>
    <row r="9" spans="1:34" ht="18.75">
      <c r="A9" s="8"/>
      <c r="B9" s="9"/>
      <c r="C9" s="9"/>
      <c r="D9" s="9"/>
      <c r="E9" s="9"/>
      <c r="F9" s="9"/>
      <c r="H9" s="8"/>
      <c r="I9" s="9"/>
      <c r="J9" s="9"/>
      <c r="K9" s="9"/>
      <c r="L9" s="9"/>
      <c r="M9" s="9"/>
      <c r="O9" s="8"/>
      <c r="P9" s="9"/>
      <c r="Q9" s="9"/>
      <c r="R9" s="9"/>
      <c r="S9" s="9"/>
      <c r="T9" s="9"/>
      <c r="V9" s="8"/>
      <c r="W9" s="9"/>
      <c r="X9" s="9"/>
      <c r="Y9" s="9"/>
      <c r="Z9" s="9"/>
      <c r="AA9" s="9"/>
      <c r="AC9" s="8"/>
      <c r="AD9" s="9"/>
      <c r="AE9" s="9"/>
      <c r="AF9" s="9"/>
      <c r="AG9" s="9"/>
      <c r="AH9" s="9"/>
    </row>
    <row r="10" spans="1:34" ht="18.75">
      <c r="A10" s="32" t="s">
        <v>14</v>
      </c>
      <c r="B10" s="24"/>
      <c r="C10" s="24"/>
      <c r="D10" s="24"/>
      <c r="E10" s="24"/>
      <c r="F10" s="25"/>
      <c r="H10" s="32" t="s">
        <v>14</v>
      </c>
      <c r="I10" s="24"/>
      <c r="J10" s="24"/>
      <c r="K10" s="24"/>
      <c r="L10" s="24"/>
      <c r="M10" s="25"/>
      <c r="O10" s="32" t="s">
        <v>14</v>
      </c>
      <c r="P10" s="24"/>
      <c r="Q10" s="24"/>
      <c r="R10" s="24"/>
      <c r="S10" s="24"/>
      <c r="T10" s="25"/>
      <c r="V10" s="32" t="s">
        <v>14</v>
      </c>
      <c r="W10" s="24"/>
      <c r="X10" s="24"/>
      <c r="Y10" s="24"/>
      <c r="Z10" s="24"/>
      <c r="AA10" s="25"/>
      <c r="AC10" s="32" t="s">
        <v>14</v>
      </c>
      <c r="AD10" s="24"/>
      <c r="AE10" s="24"/>
      <c r="AF10" s="24"/>
      <c r="AG10" s="24"/>
      <c r="AH10" s="25"/>
    </row>
    <row r="11" spans="1:34">
      <c r="A11" s="39"/>
      <c r="B11" s="40"/>
      <c r="C11" s="40"/>
      <c r="D11" s="40"/>
      <c r="E11" s="40"/>
      <c r="F11" s="41"/>
      <c r="H11" s="33"/>
      <c r="I11" s="34"/>
      <c r="J11" s="34"/>
      <c r="K11" s="34"/>
      <c r="L11" s="34"/>
      <c r="M11" s="35"/>
      <c r="O11" s="33"/>
      <c r="P11" s="34"/>
      <c r="Q11" s="34"/>
      <c r="R11" s="34"/>
      <c r="S11" s="34"/>
      <c r="T11" s="35"/>
      <c r="V11" s="33"/>
      <c r="W11" s="34"/>
      <c r="X11" s="34"/>
      <c r="Y11" s="34"/>
      <c r="Z11" s="34"/>
      <c r="AA11" s="35"/>
      <c r="AC11" s="33"/>
      <c r="AD11" s="34"/>
      <c r="AE11" s="34"/>
      <c r="AF11" s="34"/>
      <c r="AG11" s="34"/>
      <c r="AH11" s="35"/>
    </row>
    <row r="12" spans="1:34">
      <c r="A12" s="36"/>
      <c r="B12" s="37"/>
      <c r="C12" s="37"/>
      <c r="D12" s="37"/>
      <c r="E12" s="37"/>
      <c r="F12" s="38"/>
      <c r="H12" s="36"/>
      <c r="I12" s="37"/>
      <c r="J12" s="37"/>
      <c r="K12" s="37"/>
      <c r="L12" s="37"/>
      <c r="M12" s="38"/>
      <c r="O12" s="36"/>
      <c r="P12" s="37"/>
      <c r="Q12" s="37"/>
      <c r="R12" s="37"/>
      <c r="S12" s="37"/>
      <c r="T12" s="38"/>
      <c r="V12" s="36"/>
      <c r="W12" s="37"/>
      <c r="X12" s="37"/>
      <c r="Y12" s="37"/>
      <c r="Z12" s="37"/>
      <c r="AA12" s="38"/>
      <c r="AC12" s="36"/>
      <c r="AD12" s="37"/>
      <c r="AE12" s="37"/>
      <c r="AF12" s="37"/>
      <c r="AG12" s="37"/>
      <c r="AH12" s="38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V8:AA8"/>
    <mergeCell ref="AC8:AH8"/>
    <mergeCell ref="V10:AA10"/>
    <mergeCell ref="V11:AA12"/>
    <mergeCell ref="AC10:AH10"/>
    <mergeCell ref="AC11:AH12"/>
    <mergeCell ref="V3:AA3"/>
    <mergeCell ref="AC3:AH3"/>
    <mergeCell ref="A1:F1"/>
    <mergeCell ref="H3:M3"/>
    <mergeCell ref="O1:T1"/>
    <mergeCell ref="V1:AA1"/>
    <mergeCell ref="AC2:AH2"/>
    <mergeCell ref="AC1:AH1"/>
    <mergeCell ref="V2:AA2"/>
    <mergeCell ref="O3:T3"/>
    <mergeCell ref="O8:T8"/>
    <mergeCell ref="O10:T10"/>
    <mergeCell ref="O11:T12"/>
    <mergeCell ref="O2:T2"/>
    <mergeCell ref="A2:F2"/>
    <mergeCell ref="A3:F3"/>
    <mergeCell ref="A8:F8"/>
    <mergeCell ref="A10:F10"/>
    <mergeCell ref="A11:F12"/>
    <mergeCell ref="H8:M8"/>
    <mergeCell ref="H10:M10"/>
    <mergeCell ref="H11:M12"/>
    <mergeCell ref="H2:M2"/>
    <mergeCell ref="H1:M1"/>
  </mergeCell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AH999"/>
  <sheetViews>
    <sheetView topLeftCell="W1" workbookViewId="0">
      <selection activeCell="AJ1" sqref="AJ1:AO1048576"/>
    </sheetView>
  </sheetViews>
  <sheetFormatPr defaultColWidth="14.42578125" defaultRowHeight="15" customHeight="1"/>
  <cols>
    <col min="1" max="1" width="20.42578125" customWidth="1"/>
    <col min="2" max="2" width="13.28515625" customWidth="1"/>
    <col min="3" max="3" width="18" customWidth="1"/>
    <col min="4" max="4" width="16.85546875" customWidth="1"/>
    <col min="5" max="5" width="18" customWidth="1"/>
    <col min="6" max="6" width="23.42578125" customWidth="1"/>
    <col min="7" max="7" width="12.42578125" customWidth="1"/>
    <col min="8" max="8" width="17.5703125" customWidth="1"/>
    <col min="9" max="9" width="13.28515625" customWidth="1"/>
    <col min="10" max="10" width="18" customWidth="1"/>
    <col min="11" max="11" width="16.85546875" customWidth="1"/>
    <col min="12" max="12" width="18" customWidth="1"/>
    <col min="13" max="13" width="23.42578125" customWidth="1"/>
    <col min="14" max="14" width="13.28515625" customWidth="1"/>
    <col min="15" max="15" width="18.42578125" customWidth="1"/>
    <col min="16" max="16" width="13.28515625" customWidth="1"/>
    <col min="17" max="17" width="18" customWidth="1"/>
    <col min="18" max="18" width="16.85546875" customWidth="1"/>
    <col min="19" max="19" width="18" customWidth="1"/>
    <col min="20" max="20" width="23.42578125" customWidth="1"/>
    <col min="21" max="21" width="11.7109375" customWidth="1"/>
    <col min="22" max="22" width="20.140625" customWidth="1"/>
    <col min="23" max="23" width="13.28515625" customWidth="1"/>
    <col min="24" max="24" width="18" customWidth="1"/>
    <col min="25" max="25" width="16.85546875" customWidth="1"/>
    <col min="26" max="26" width="18" customWidth="1"/>
    <col min="27" max="27" width="23.42578125" customWidth="1"/>
    <col min="28" max="28" width="8.85546875" customWidth="1"/>
    <col min="29" max="29" width="17.7109375" customWidth="1"/>
    <col min="30" max="30" width="13.28515625" customWidth="1"/>
    <col min="31" max="31" width="18" customWidth="1"/>
    <col min="32" max="32" width="16.85546875" customWidth="1"/>
    <col min="33" max="33" width="18" customWidth="1"/>
    <col min="34" max="34" width="23.42578125" customWidth="1"/>
    <col min="35" max="46" width="8.85546875" customWidth="1"/>
  </cols>
  <sheetData>
    <row r="1" spans="1:34" ht="26.25">
      <c r="A1" s="28" t="s">
        <v>57</v>
      </c>
      <c r="B1" s="24"/>
      <c r="C1" s="24"/>
      <c r="D1" s="24"/>
      <c r="E1" s="24"/>
      <c r="F1" s="25"/>
      <c r="H1" s="28" t="s">
        <v>57</v>
      </c>
      <c r="I1" s="24"/>
      <c r="J1" s="24"/>
      <c r="K1" s="24"/>
      <c r="L1" s="24"/>
      <c r="M1" s="25"/>
      <c r="O1" s="20" t="s">
        <v>57</v>
      </c>
      <c r="P1" s="21"/>
      <c r="Q1" s="21"/>
      <c r="R1" s="21"/>
      <c r="S1" s="21"/>
      <c r="T1" s="22"/>
      <c r="V1" s="28" t="s">
        <v>57</v>
      </c>
      <c r="W1" s="24"/>
      <c r="X1" s="24"/>
      <c r="Y1" s="24"/>
      <c r="Z1" s="24"/>
      <c r="AA1" s="25"/>
      <c r="AC1" s="28" t="s">
        <v>57</v>
      </c>
      <c r="AD1" s="24"/>
      <c r="AE1" s="24"/>
      <c r="AF1" s="24"/>
      <c r="AG1" s="24"/>
      <c r="AH1" s="25"/>
    </row>
    <row r="2" spans="1:34" ht="42.75" customHeight="1">
      <c r="A2" s="26" t="s">
        <v>58</v>
      </c>
      <c r="B2" s="24"/>
      <c r="C2" s="24"/>
      <c r="D2" s="24"/>
      <c r="E2" s="24"/>
      <c r="F2" s="25"/>
      <c r="H2" s="26" t="s">
        <v>58</v>
      </c>
      <c r="I2" s="24"/>
      <c r="J2" s="24"/>
      <c r="K2" s="24"/>
      <c r="L2" s="24"/>
      <c r="M2" s="25"/>
      <c r="O2" s="26" t="s">
        <v>58</v>
      </c>
      <c r="P2" s="24"/>
      <c r="Q2" s="24"/>
      <c r="R2" s="24"/>
      <c r="S2" s="24"/>
      <c r="T2" s="25"/>
      <c r="V2" s="26" t="s">
        <v>58</v>
      </c>
      <c r="W2" s="24"/>
      <c r="X2" s="24"/>
      <c r="Y2" s="24"/>
      <c r="Z2" s="24"/>
      <c r="AA2" s="25"/>
      <c r="AC2" s="26" t="s">
        <v>58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8.75">
      <c r="A6" s="19">
        <v>68</v>
      </c>
      <c r="B6" s="6">
        <f ca="1">IFERROR(__xludf.DUMMYFUNCTION("IMPORTRANGE(""https://docs.google.com/spreadsheets/d/1DE2TZi0ZzoaTrcrwoDDXUxGjbFAplgA1Y807lojH3sc/edit#gid=207921682"",""P138!B6:B6"")"),5)</f>
        <v>5</v>
      </c>
      <c r="C6" s="6">
        <f ca="1">IFERROR(__xludf.DUMMYFUNCTION("IMPORTRANGE(""https://docs.google.com/spreadsheets/d/1DE2TZi0ZzoaTrcrwoDDXUxGjbFAplgA1Y807lojH3sc/edit#gid=207921682"",""P138!C6:C6"")"),5)</f>
        <v>5</v>
      </c>
      <c r="D6" s="6">
        <f ca="1">IFERROR(__xludf.DUMMYFUNCTION("IMPORTRANGE(""https://docs.google.com/spreadsheets/d/1DE2TZi0ZzoaTrcrwoDDXUxGjbFAplgA1Y807lojH3sc/edit#gid=207921682"",""P138!D6:D6"")"),5)</f>
        <v>5</v>
      </c>
      <c r="E6" s="6">
        <f ca="1">IFERROR(__xludf.DUMMYFUNCTION("IMPORTRANGE(""https://docs.google.com/spreadsheets/d/1DE2TZi0ZzoaTrcrwoDDXUxGjbFAplgA1Y807lojH3sc/edit#gid=207921682"",""P138!E6:E6"")"),5)</f>
        <v>5</v>
      </c>
      <c r="F6" s="6">
        <f ca="1">IFERROR(__xludf.DUMMYFUNCTION("IMPORTRANGE(""https://docs.google.com/spreadsheets/d/1DE2TZi0ZzoaTrcrwoDDXUxGjbFAplgA1Y807lojH3sc/edit#gid=207921682"",""P138!F6:F6"")"),5)</f>
        <v>5</v>
      </c>
      <c r="H6" s="19">
        <v>68</v>
      </c>
      <c r="I6" s="6">
        <f ca="1">IFERROR(__xludf.DUMMYFUNCTION("IMPORTRANGE(""https://docs.google.com/spreadsheets/d/1gi2jVGtOig0T_VuMzkDmVWBz8lK52kKuCS7STbR9e28/edit#gid=349400232"",""P138!B6:B6"")"),5)</f>
        <v>5</v>
      </c>
      <c r="J6" s="6">
        <f ca="1">IFERROR(__xludf.DUMMYFUNCTION("IMPORTRANGE(""https://docs.google.com/spreadsheets/d/1gi2jVGtOig0T_VuMzkDmVWBz8lK52kKuCS7STbR9e28/edit#gid=349400232"",""P138!C6:C6"")"),6)</f>
        <v>6</v>
      </c>
      <c r="K6" s="6">
        <f ca="1">IFERROR(__xludf.DUMMYFUNCTION("IMPORTRANGE(""https://docs.google.com/spreadsheets/d/1gi2jVGtOig0T_VuMzkDmVWBz8lK52kKuCS7STbR9e28/edit#gid=349400232"",""P138!D6:D6"")"),5)</f>
        <v>5</v>
      </c>
      <c r="L6" s="6">
        <f ca="1">IFERROR(__xludf.DUMMYFUNCTION("IMPORTRANGE(""https://docs.google.com/spreadsheets/d/1gi2jVGtOig0T_VuMzkDmVWBz8lK52kKuCS7STbR9e28/edit#gid=349400232"",""P138!E6:E6"")"),6)</f>
        <v>6</v>
      </c>
      <c r="M6" s="6">
        <f ca="1">IFERROR(__xludf.DUMMYFUNCTION("IMPORTRANGE(""https://docs.google.com/spreadsheets/d/1gi2jVGtOig0T_VuMzkDmVWBz8lK52kKuCS7STbR9e28/edit#gid=349400232"",""P138!F6:F6"")"),5)</f>
        <v>5</v>
      </c>
      <c r="O6" s="19">
        <v>68</v>
      </c>
      <c r="P6" s="6">
        <f ca="1">IFERROR(__xludf.DUMMYFUNCTION("IMPORTRANGE(""https://docs.google.com/spreadsheets/d/1mrAeX9JEhoJs2ZHEF4PozgrayXCrb5e6Q3lfOlWehQY/edit#gid=381554019"",""P138!B6:B6"")"),7)</f>
        <v>7</v>
      </c>
      <c r="Q6" s="6">
        <f ca="1">IFERROR(__xludf.DUMMYFUNCTION("IMPORTRANGE(""https://docs.google.com/spreadsheets/d/1mrAeX9JEhoJs2ZHEF4PozgrayXCrb5e6Q3lfOlWehQY/edit#gid=381554019"",""P138!C6:C6"")"),7)</f>
        <v>7</v>
      </c>
      <c r="R6" s="6">
        <f ca="1">IFERROR(__xludf.DUMMYFUNCTION("IMPORTRANGE(""https://docs.google.com/spreadsheets/d/1mrAeX9JEhoJs2ZHEF4PozgrayXCrb5e6Q3lfOlWehQY/edit#gid=381554019"",""P138!D6:D6"")"),7)</f>
        <v>7</v>
      </c>
      <c r="S6" s="6">
        <f ca="1">IFERROR(__xludf.DUMMYFUNCTION("IMPORTRANGE(""https://docs.google.com/spreadsheets/d/1mrAeX9JEhoJs2ZHEF4PozgrayXCrb5e6Q3lfOlWehQY/edit#gid=381554019"",""P138!E6:E6"")"),7)</f>
        <v>7</v>
      </c>
      <c r="T6" s="6">
        <f ca="1">IFERROR(__xludf.DUMMYFUNCTION("IMPORTRANGE(""https://docs.google.com/spreadsheets/d/1mrAeX9JEhoJs2ZHEF4PozgrayXCrb5e6Q3lfOlWehQY/edit#gid=381554019"",""P138!F6:F6"")"),8)</f>
        <v>8</v>
      </c>
      <c r="V6" s="19">
        <v>68</v>
      </c>
      <c r="W6" s="6">
        <f ca="1">IFERROR(__xludf.DUMMYFUNCTION("IMPORTRANGE(""https://docs.google.com/spreadsheets/d/12HtoRNFY5X90ARVwTZSazTzMJVTT_qZFXPicptcT0bg/edit#gid=381554019"",""P138!B6:B6"")"),7)</f>
        <v>7</v>
      </c>
      <c r="X6" s="6">
        <f ca="1">IFERROR(__xludf.DUMMYFUNCTION("IMPORTRANGE(""https://docs.google.com/spreadsheets/d/12HtoRNFY5X90ARVwTZSazTzMJVTT_qZFXPicptcT0bg/edit#gid=381554019"",""P138!C6:C6"")"),7)</f>
        <v>7</v>
      </c>
      <c r="Y6" s="6">
        <f ca="1">IFERROR(__xludf.DUMMYFUNCTION("IMPORTRANGE(""https://docs.google.com/spreadsheets/d/12HtoRNFY5X90ARVwTZSazTzMJVTT_qZFXPicptcT0bg/edit#gid=381554019"",""P138!D6:D6"")"),7)</f>
        <v>7</v>
      </c>
      <c r="Z6" s="6">
        <f ca="1">IFERROR(__xludf.DUMMYFUNCTION("IMPORTRANGE(""https://docs.google.com/spreadsheets/d/12HtoRNFY5X90ARVwTZSazTzMJVTT_qZFXPicptcT0bg/edit#gid=381554019"",""P138!E6:E6"")"),8)</f>
        <v>8</v>
      </c>
      <c r="AA6" s="6">
        <f ca="1">IFERROR(__xludf.DUMMYFUNCTION("IMPORTRANGE(""https://docs.google.com/spreadsheets/d/12HtoRNFY5X90ARVwTZSazTzMJVTT_qZFXPicptcT0bg/edit#gid=381554019"",""P138!F6:F6"")"),8)</f>
        <v>8</v>
      </c>
      <c r="AC6" s="19">
        <v>68</v>
      </c>
      <c r="AD6" s="6">
        <f ca="1">IFERROR(__xludf.DUMMYFUNCTION("IMPORTRANGE(""https://docs.google.com/spreadsheets/d/1vIeXzcDIKQtYKxshH3mL8j3ytVuGP1MJeVl_qoGHRSE/edit#gid=381554019"",""P138!B6:B6"")"),6)</f>
        <v>6</v>
      </c>
      <c r="AE6" s="6">
        <f ca="1">IFERROR(__xludf.DUMMYFUNCTION("IMPORTRANGE(""https://docs.google.com/spreadsheets/d/1vIeXzcDIKQtYKxshH3mL8j3ytVuGP1MJeVl_qoGHRSE/edit#gid=381554019"",""P138!C6:C6"")"),6)</f>
        <v>6</v>
      </c>
      <c r="AF6" s="6">
        <f ca="1">IFERROR(__xludf.DUMMYFUNCTION("IMPORTRANGE(""https://docs.google.com/spreadsheets/d/1vIeXzcDIKQtYKxshH3mL8j3ytVuGP1MJeVl_qoGHRSE/edit#gid=381554019"",""P138!D6:D6"")"),6)</f>
        <v>6</v>
      </c>
      <c r="AG6" s="6">
        <f ca="1">IFERROR(__xludf.DUMMYFUNCTION("IMPORTRANGE(""https://docs.google.com/spreadsheets/d/1vIeXzcDIKQtYKxshH3mL8j3ytVuGP1MJeVl_qoGHRSE/edit#gid=381554019"",""P138!E6:E6"")"),6)</f>
        <v>6</v>
      </c>
      <c r="AH6" s="6">
        <f ca="1">IFERROR(__xludf.DUMMYFUNCTION("IMPORTRANGE(""https://docs.google.com/spreadsheets/d/1vIeXzcDIKQtYKxshH3mL8j3ytVuGP1MJeVl_qoGHRSE/edit#gid=381554019"",""P138!F6:F6"")"),6)</f>
        <v>6</v>
      </c>
    </row>
    <row r="7" spans="1:34" ht="18.75">
      <c r="A7" s="19">
        <v>62</v>
      </c>
      <c r="B7" s="6">
        <f ca="1">IFERROR(__xludf.DUMMYFUNCTION("IMPORTRANGE(""https://docs.google.com/spreadsheets/d/1DE2TZi0ZzoaTrcrwoDDXUxGjbFAplgA1Y807lojH3sc/edit#gid=207921682"",""P138!B7:B7"")"),6)</f>
        <v>6</v>
      </c>
      <c r="C7" s="6">
        <f ca="1">IFERROR(__xludf.DUMMYFUNCTION("IMPORTRANGE(""https://docs.google.com/spreadsheets/d/1DE2TZi0ZzoaTrcrwoDDXUxGjbFAplgA1Y807lojH3sc/edit#gid=207921682"",""P138!C7:C7"")"),5)</f>
        <v>5</v>
      </c>
      <c r="D7" s="6">
        <f ca="1">IFERROR(__xludf.DUMMYFUNCTION("IMPORTRANGE(""https://docs.google.com/spreadsheets/d/1DE2TZi0ZzoaTrcrwoDDXUxGjbFAplgA1Y807lojH3sc/edit#gid=207921682"",""P138!D7:D7"")"),5)</f>
        <v>5</v>
      </c>
      <c r="E7" s="6">
        <f ca="1">IFERROR(__xludf.DUMMYFUNCTION("IMPORTRANGE(""https://docs.google.com/spreadsheets/d/1DE2TZi0ZzoaTrcrwoDDXUxGjbFAplgA1Y807lojH3sc/edit#gid=207921682"",""P138!E7:E7"")"),5)</f>
        <v>5</v>
      </c>
      <c r="F7" s="6">
        <f ca="1">IFERROR(__xludf.DUMMYFUNCTION("IMPORTRANGE(""https://docs.google.com/spreadsheets/d/1DE2TZi0ZzoaTrcrwoDDXUxGjbFAplgA1Y807lojH3sc/edit#gid=207921682"",""P138!F7:F7"")"),5)</f>
        <v>5</v>
      </c>
      <c r="H7" s="19">
        <v>62</v>
      </c>
      <c r="I7" s="6">
        <f ca="1">IFERROR(__xludf.DUMMYFUNCTION("IMPORTRANGE(""https://docs.google.com/spreadsheets/d/1gi2jVGtOig0T_VuMzkDmVWBz8lK52kKuCS7STbR9e28/edit#gid=349400232"",""P138!B7:B7"")"),7)</f>
        <v>7</v>
      </c>
      <c r="J7" s="6">
        <f ca="1">IFERROR(__xludf.DUMMYFUNCTION("IMPORTRANGE(""https://docs.google.com/spreadsheets/d/1gi2jVGtOig0T_VuMzkDmVWBz8lK52kKuCS7STbR9e28/edit#gid=349400232"",""P138!C7:C7"")"),7)</f>
        <v>7</v>
      </c>
      <c r="K7" s="6">
        <f ca="1">IFERROR(__xludf.DUMMYFUNCTION("IMPORTRANGE(""https://docs.google.com/spreadsheets/d/1gi2jVGtOig0T_VuMzkDmVWBz8lK52kKuCS7STbR9e28/edit#gid=349400232"",""P138!D7:D7"")"),6)</f>
        <v>6</v>
      </c>
      <c r="L7" s="6">
        <f ca="1">IFERROR(__xludf.DUMMYFUNCTION("IMPORTRANGE(""https://docs.google.com/spreadsheets/d/1gi2jVGtOig0T_VuMzkDmVWBz8lK52kKuCS7STbR9e28/edit#gid=349400232"",""P138!E7:E7"")"),6)</f>
        <v>6</v>
      </c>
      <c r="M7" s="6">
        <f ca="1">IFERROR(__xludf.DUMMYFUNCTION("IMPORTRANGE(""https://docs.google.com/spreadsheets/d/1gi2jVGtOig0T_VuMzkDmVWBz8lK52kKuCS7STbR9e28/edit#gid=349400232"",""P138!F7:F7"")"),7)</f>
        <v>7</v>
      </c>
      <c r="O7" s="19">
        <v>62</v>
      </c>
      <c r="P7" s="6">
        <f ca="1">IFERROR(__xludf.DUMMYFUNCTION("IMPORTRANGE(""https://docs.google.com/spreadsheets/d/1mrAeX9JEhoJs2ZHEF4PozgrayXCrb5e6Q3lfOlWehQY/edit#gid=381554019"",""P138!B7:B7"")"),8)</f>
        <v>8</v>
      </c>
      <c r="Q7" s="6">
        <f ca="1">IFERROR(__xludf.DUMMYFUNCTION("IMPORTRANGE(""https://docs.google.com/spreadsheets/d/1mrAeX9JEhoJs2ZHEF4PozgrayXCrb5e6Q3lfOlWehQY/edit#gid=381554019"",""P138!C7:C7"")"),8)</f>
        <v>8</v>
      </c>
      <c r="R7" s="6">
        <f ca="1">IFERROR(__xludf.DUMMYFUNCTION("IMPORTRANGE(""https://docs.google.com/spreadsheets/d/1mrAeX9JEhoJs2ZHEF4PozgrayXCrb5e6Q3lfOlWehQY/edit#gid=381554019"",""P138!D7:D7"")"),8)</f>
        <v>8</v>
      </c>
      <c r="S7" s="6">
        <f ca="1">IFERROR(__xludf.DUMMYFUNCTION("IMPORTRANGE(""https://docs.google.com/spreadsheets/d/1mrAeX9JEhoJs2ZHEF4PozgrayXCrb5e6Q3lfOlWehQY/edit#gid=381554019"",""P138!E7:E7"")"),8)</f>
        <v>8</v>
      </c>
      <c r="T7" s="6">
        <f ca="1">IFERROR(__xludf.DUMMYFUNCTION("IMPORTRANGE(""https://docs.google.com/spreadsheets/d/1mrAeX9JEhoJs2ZHEF4PozgrayXCrb5e6Q3lfOlWehQY/edit#gid=381554019"",""P138!F7:F7"")"),8)</f>
        <v>8</v>
      </c>
      <c r="V7" s="19">
        <v>62</v>
      </c>
      <c r="W7" s="6">
        <f ca="1">IFERROR(__xludf.DUMMYFUNCTION("IMPORTRANGE(""https://docs.google.com/spreadsheets/d/12HtoRNFY5X90ARVwTZSazTzMJVTT_qZFXPicptcT0bg/edit#gid=381554019"",""P138!B7:B7"")"),7)</f>
        <v>7</v>
      </c>
      <c r="X7" s="6">
        <f ca="1">IFERROR(__xludf.DUMMYFUNCTION("IMPORTRANGE(""https://docs.google.com/spreadsheets/d/12HtoRNFY5X90ARVwTZSazTzMJVTT_qZFXPicptcT0bg/edit#gid=381554019"",""P138!C7:C7"")"),6)</f>
        <v>6</v>
      </c>
      <c r="Y7" s="6">
        <f ca="1">IFERROR(__xludf.DUMMYFUNCTION("IMPORTRANGE(""https://docs.google.com/spreadsheets/d/12HtoRNFY5X90ARVwTZSazTzMJVTT_qZFXPicptcT0bg/edit#gid=381554019"",""P138!D7:D7"")"),6)</f>
        <v>6</v>
      </c>
      <c r="Z7" s="6">
        <f ca="1">IFERROR(__xludf.DUMMYFUNCTION("IMPORTRANGE(""https://docs.google.com/spreadsheets/d/12HtoRNFY5X90ARVwTZSazTzMJVTT_qZFXPicptcT0bg/edit#gid=381554019"",""P138!E7:E7"")"),6)</f>
        <v>6</v>
      </c>
      <c r="AA7" s="6">
        <f ca="1">IFERROR(__xludf.DUMMYFUNCTION("IMPORTRANGE(""https://docs.google.com/spreadsheets/d/12HtoRNFY5X90ARVwTZSazTzMJVTT_qZFXPicptcT0bg/edit#gid=381554019"",""P138!F7:F7"")"),6)</f>
        <v>6</v>
      </c>
      <c r="AC7" s="19">
        <v>62</v>
      </c>
      <c r="AD7" s="6">
        <f ca="1">IFERROR(__xludf.DUMMYFUNCTION("IMPORTRANGE(""https://docs.google.com/spreadsheets/d/1vIeXzcDIKQtYKxshH3mL8j3ytVuGP1MJeVl_qoGHRSE/edit#gid=381554019"",""P138!B7:B7"")"),6)</f>
        <v>6</v>
      </c>
      <c r="AE7" s="6">
        <f ca="1">IFERROR(__xludf.DUMMYFUNCTION("IMPORTRANGE(""https://docs.google.com/spreadsheets/d/1vIeXzcDIKQtYKxshH3mL8j3ytVuGP1MJeVl_qoGHRSE/edit#gid=381554019"",""P138!C7:C7"")"),7)</f>
        <v>7</v>
      </c>
      <c r="AF7" s="6">
        <f ca="1">IFERROR(__xludf.DUMMYFUNCTION("IMPORTRANGE(""https://docs.google.com/spreadsheets/d/1vIeXzcDIKQtYKxshH3mL8j3ytVuGP1MJeVl_qoGHRSE/edit#gid=381554019"",""P138!D7:D7"")"),7)</f>
        <v>7</v>
      </c>
      <c r="AG7" s="6">
        <f ca="1">IFERROR(__xludf.DUMMYFUNCTION("IMPORTRANGE(""https://docs.google.com/spreadsheets/d/1vIeXzcDIKQtYKxshH3mL8j3ytVuGP1MJeVl_qoGHRSE/edit#gid=381554019"",""P138!E7:E7"")"),6)</f>
        <v>6</v>
      </c>
      <c r="AH7" s="6">
        <f ca="1">IFERROR(__xludf.DUMMYFUNCTION("IMPORTRANGE(""https://docs.google.com/spreadsheets/d/1vIeXzcDIKQtYKxshH3mL8j3ytVuGP1MJeVl_qoGHRSE/edit#gid=381554019"",""P138!F7:F7"")"),7)</f>
        <v>7</v>
      </c>
    </row>
    <row r="8" spans="1:34" ht="18.75">
      <c r="A8" s="29" t="s">
        <v>13</v>
      </c>
      <c r="B8" s="30"/>
      <c r="C8" s="30"/>
      <c r="D8" s="30"/>
      <c r="E8" s="30"/>
      <c r="F8" s="31"/>
      <c r="H8" s="29" t="s">
        <v>13</v>
      </c>
      <c r="I8" s="30"/>
      <c r="J8" s="30"/>
      <c r="K8" s="30"/>
      <c r="L8" s="30"/>
      <c r="M8" s="31"/>
      <c r="O8" s="29" t="s">
        <v>13</v>
      </c>
      <c r="P8" s="30"/>
      <c r="Q8" s="30"/>
      <c r="R8" s="30"/>
      <c r="S8" s="30"/>
      <c r="T8" s="31"/>
      <c r="V8" s="29" t="s">
        <v>13</v>
      </c>
      <c r="W8" s="30"/>
      <c r="X8" s="30"/>
      <c r="Y8" s="30"/>
      <c r="Z8" s="30"/>
      <c r="AA8" s="31"/>
      <c r="AC8" s="29" t="s">
        <v>13</v>
      </c>
      <c r="AD8" s="30"/>
      <c r="AE8" s="30"/>
      <c r="AF8" s="30"/>
      <c r="AG8" s="30"/>
      <c r="AH8" s="31"/>
    </row>
    <row r="9" spans="1:34" ht="18.75">
      <c r="A9" s="8"/>
      <c r="B9" s="9"/>
      <c r="C9" s="9"/>
      <c r="D9" s="9"/>
      <c r="E9" s="9"/>
      <c r="F9" s="9"/>
      <c r="H9" s="8"/>
      <c r="I9" s="9"/>
      <c r="J9" s="9"/>
      <c r="K9" s="9"/>
      <c r="L9" s="9"/>
      <c r="M9" s="9"/>
      <c r="O9" s="8"/>
      <c r="P9" s="9"/>
      <c r="Q9" s="9"/>
      <c r="R9" s="9"/>
      <c r="S9" s="9"/>
      <c r="T9" s="9"/>
      <c r="V9" s="8"/>
      <c r="W9" s="9"/>
      <c r="X9" s="9"/>
      <c r="Y9" s="9"/>
      <c r="Z9" s="9"/>
      <c r="AA9" s="9"/>
      <c r="AC9" s="8"/>
      <c r="AD9" s="9"/>
      <c r="AE9" s="9"/>
      <c r="AF9" s="9"/>
      <c r="AG9" s="9"/>
      <c r="AH9" s="9"/>
    </row>
    <row r="10" spans="1:34" ht="18.75">
      <c r="A10" s="32" t="s">
        <v>14</v>
      </c>
      <c r="B10" s="24"/>
      <c r="C10" s="24"/>
      <c r="D10" s="24"/>
      <c r="E10" s="24"/>
      <c r="F10" s="25"/>
      <c r="H10" s="32" t="s">
        <v>14</v>
      </c>
      <c r="I10" s="24"/>
      <c r="J10" s="24"/>
      <c r="K10" s="24"/>
      <c r="L10" s="24"/>
      <c r="M10" s="25"/>
      <c r="O10" s="32" t="s">
        <v>14</v>
      </c>
      <c r="P10" s="24"/>
      <c r="Q10" s="24"/>
      <c r="R10" s="24"/>
      <c r="S10" s="24"/>
      <c r="T10" s="25"/>
      <c r="V10" s="32" t="s">
        <v>14</v>
      </c>
      <c r="W10" s="24"/>
      <c r="X10" s="24"/>
      <c r="Y10" s="24"/>
      <c r="Z10" s="24"/>
      <c r="AA10" s="25"/>
      <c r="AC10" s="32" t="s">
        <v>14</v>
      </c>
      <c r="AD10" s="24"/>
      <c r="AE10" s="24"/>
      <c r="AF10" s="24"/>
      <c r="AG10" s="24"/>
      <c r="AH10" s="25"/>
    </row>
    <row r="11" spans="1:34">
      <c r="A11" s="39"/>
      <c r="B11" s="40"/>
      <c r="C11" s="40"/>
      <c r="D11" s="40"/>
      <c r="E11" s="40"/>
      <c r="F11" s="41"/>
      <c r="H11" s="33"/>
      <c r="I11" s="34"/>
      <c r="J11" s="34"/>
      <c r="K11" s="34"/>
      <c r="L11" s="34"/>
      <c r="M11" s="35"/>
      <c r="O11" s="33"/>
      <c r="P11" s="34"/>
      <c r="Q11" s="34"/>
      <c r="R11" s="34"/>
      <c r="S11" s="34"/>
      <c r="T11" s="35"/>
      <c r="V11" s="33"/>
      <c r="W11" s="34"/>
      <c r="X11" s="34"/>
      <c r="Y11" s="34"/>
      <c r="Z11" s="34"/>
      <c r="AA11" s="35"/>
      <c r="AC11" s="33"/>
      <c r="AD11" s="34"/>
      <c r="AE11" s="34"/>
      <c r="AF11" s="34"/>
      <c r="AG11" s="34"/>
      <c r="AH11" s="35"/>
    </row>
    <row r="12" spans="1:34">
      <c r="A12" s="36"/>
      <c r="B12" s="37"/>
      <c r="C12" s="37"/>
      <c r="D12" s="37"/>
      <c r="E12" s="37"/>
      <c r="F12" s="38"/>
      <c r="H12" s="36"/>
      <c r="I12" s="37"/>
      <c r="J12" s="37"/>
      <c r="K12" s="37"/>
      <c r="L12" s="37"/>
      <c r="M12" s="38"/>
      <c r="O12" s="36"/>
      <c r="P12" s="37"/>
      <c r="Q12" s="37"/>
      <c r="R12" s="37"/>
      <c r="S12" s="37"/>
      <c r="T12" s="38"/>
      <c r="V12" s="36"/>
      <c r="W12" s="37"/>
      <c r="X12" s="37"/>
      <c r="Y12" s="37"/>
      <c r="Z12" s="37"/>
      <c r="AA12" s="38"/>
      <c r="AC12" s="36"/>
      <c r="AD12" s="37"/>
      <c r="AE12" s="37"/>
      <c r="AF12" s="37"/>
      <c r="AG12" s="37"/>
      <c r="AH12" s="38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9">
    <mergeCell ref="AC1:AH1"/>
    <mergeCell ref="A3:F3"/>
    <mergeCell ref="O3:T3"/>
    <mergeCell ref="V3:AA3"/>
    <mergeCell ref="H3:M3"/>
    <mergeCell ref="O2:T2"/>
    <mergeCell ref="V2:AA2"/>
    <mergeCell ref="V1:AA1"/>
    <mergeCell ref="AC3:AH3"/>
    <mergeCell ref="AC8:AH8"/>
    <mergeCell ref="AC10:AH10"/>
    <mergeCell ref="AC11:AH12"/>
    <mergeCell ref="AC2:AH2"/>
    <mergeCell ref="A2:F2"/>
    <mergeCell ref="A8:F8"/>
    <mergeCell ref="A11:F12"/>
    <mergeCell ref="A1:F1"/>
    <mergeCell ref="H2:M2"/>
    <mergeCell ref="H1:M1"/>
    <mergeCell ref="V8:AA8"/>
    <mergeCell ref="V10:AA10"/>
    <mergeCell ref="V11:AA12"/>
    <mergeCell ref="H8:M8"/>
    <mergeCell ref="H11:M12"/>
    <mergeCell ref="H10:M10"/>
    <mergeCell ref="A10:F10"/>
    <mergeCell ref="O8:T8"/>
    <mergeCell ref="O10:T10"/>
    <mergeCell ref="O11:T12"/>
  </mergeCell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AH999"/>
  <sheetViews>
    <sheetView tabSelected="1" workbookViewId="0">
      <selection activeCell="A32" sqref="A32"/>
    </sheetView>
  </sheetViews>
  <sheetFormatPr defaultColWidth="14.42578125" defaultRowHeight="15" customHeight="1"/>
  <cols>
    <col min="1" max="1" width="20.42578125" customWidth="1"/>
    <col min="2" max="2" width="13.28515625" customWidth="1"/>
    <col min="3" max="3" width="18" customWidth="1"/>
    <col min="4" max="4" width="16.85546875" customWidth="1"/>
    <col min="5" max="5" width="18" customWidth="1"/>
    <col min="6" max="6" width="23.42578125" customWidth="1"/>
    <col min="7" max="7" width="12.42578125" customWidth="1"/>
    <col min="8" max="8" width="17.5703125" customWidth="1"/>
    <col min="9" max="9" width="13.28515625" customWidth="1"/>
    <col min="10" max="10" width="18" customWidth="1"/>
    <col min="11" max="11" width="16.85546875" customWidth="1"/>
    <col min="12" max="12" width="18" customWidth="1"/>
    <col min="13" max="13" width="23.42578125" customWidth="1"/>
    <col min="14" max="14" width="13.28515625" customWidth="1"/>
    <col min="15" max="15" width="18.42578125" customWidth="1"/>
    <col min="16" max="16" width="13.28515625" customWidth="1"/>
    <col min="17" max="17" width="18" customWidth="1"/>
    <col min="18" max="18" width="16.85546875" customWidth="1"/>
    <col min="19" max="19" width="18" customWidth="1"/>
    <col min="20" max="20" width="23.42578125" customWidth="1"/>
    <col min="21" max="21" width="11.7109375" customWidth="1"/>
    <col min="22" max="22" width="20.140625" customWidth="1"/>
    <col min="23" max="23" width="13.28515625" customWidth="1"/>
    <col min="24" max="24" width="18" customWidth="1"/>
    <col min="25" max="25" width="16.85546875" customWidth="1"/>
    <col min="26" max="26" width="18" customWidth="1"/>
    <col min="27" max="27" width="23.42578125" customWidth="1"/>
    <col min="28" max="28" width="8.85546875" customWidth="1"/>
    <col min="29" max="29" width="17.7109375" customWidth="1"/>
    <col min="30" max="30" width="13.28515625" customWidth="1"/>
    <col min="31" max="31" width="18" customWidth="1"/>
    <col min="32" max="32" width="16.85546875" customWidth="1"/>
    <col min="33" max="33" width="18" customWidth="1"/>
    <col min="34" max="34" width="23.42578125" customWidth="1"/>
    <col min="35" max="46" width="8.85546875" customWidth="1"/>
  </cols>
  <sheetData>
    <row r="1" spans="1:34" ht="26.25">
      <c r="A1" s="28" t="s">
        <v>59</v>
      </c>
      <c r="B1" s="24"/>
      <c r="C1" s="24"/>
      <c r="D1" s="24"/>
      <c r="E1" s="24"/>
      <c r="F1" s="25"/>
      <c r="H1" s="28" t="s">
        <v>59</v>
      </c>
      <c r="I1" s="24"/>
      <c r="J1" s="24"/>
      <c r="K1" s="24"/>
      <c r="L1" s="24"/>
      <c r="M1" s="25"/>
      <c r="O1" s="28" t="s">
        <v>59</v>
      </c>
      <c r="P1" s="24"/>
      <c r="Q1" s="24"/>
      <c r="R1" s="24"/>
      <c r="S1" s="24"/>
      <c r="T1" s="25"/>
      <c r="V1" s="28" t="s">
        <v>59</v>
      </c>
      <c r="W1" s="24"/>
      <c r="X1" s="24"/>
      <c r="Y1" s="24"/>
      <c r="Z1" s="24"/>
      <c r="AA1" s="25"/>
      <c r="AC1" s="28" t="s">
        <v>59</v>
      </c>
      <c r="AD1" s="24"/>
      <c r="AE1" s="24"/>
      <c r="AF1" s="24"/>
      <c r="AG1" s="24"/>
      <c r="AH1" s="25"/>
    </row>
    <row r="2" spans="1:34" ht="42.75" customHeight="1">
      <c r="A2" s="26" t="s">
        <v>60</v>
      </c>
      <c r="B2" s="24"/>
      <c r="C2" s="24"/>
      <c r="D2" s="24"/>
      <c r="E2" s="24"/>
      <c r="F2" s="25"/>
      <c r="H2" s="26" t="s">
        <v>60</v>
      </c>
      <c r="I2" s="24"/>
      <c r="J2" s="24"/>
      <c r="K2" s="24"/>
      <c r="L2" s="24"/>
      <c r="M2" s="25"/>
      <c r="O2" s="26" t="s">
        <v>60</v>
      </c>
      <c r="P2" s="24"/>
      <c r="Q2" s="24"/>
      <c r="R2" s="24"/>
      <c r="S2" s="24"/>
      <c r="T2" s="25"/>
      <c r="V2" s="26" t="s">
        <v>60</v>
      </c>
      <c r="W2" s="24"/>
      <c r="X2" s="24"/>
      <c r="Y2" s="24"/>
      <c r="Z2" s="24"/>
      <c r="AA2" s="25"/>
      <c r="AC2" s="26" t="s">
        <v>60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8.75">
      <c r="A6" s="19">
        <v>81</v>
      </c>
      <c r="B6" s="6">
        <f ca="1">IFERROR(__xludf.DUMMYFUNCTION("IMPORTRANGE(""https://docs.google.com/spreadsheets/d/1DE2TZi0ZzoaTrcrwoDDXUxGjbFAplgA1Y807lojH3sc/edit#gid=207921682"",""P139!B6:B6"")"),5)</f>
        <v>5</v>
      </c>
      <c r="C6" s="6">
        <f ca="1">IFERROR(__xludf.DUMMYFUNCTION("IMPORTRANGE(""https://docs.google.com/spreadsheets/d/1DE2TZi0ZzoaTrcrwoDDXUxGjbFAplgA1Y807lojH3sc/edit#gid=207921682"",""P139!C6:C6"")"),7)</f>
        <v>7</v>
      </c>
      <c r="D6" s="6">
        <f ca="1">IFERROR(__xludf.DUMMYFUNCTION("IMPORTRANGE(""https://docs.google.com/spreadsheets/d/1DE2TZi0ZzoaTrcrwoDDXUxGjbFAplgA1Y807lojH3sc/edit#gid=207921682"",""P139!D6:D6"")"),6)</f>
        <v>6</v>
      </c>
      <c r="E6" s="6">
        <f ca="1">IFERROR(__xludf.DUMMYFUNCTION("IMPORTRANGE(""https://docs.google.com/spreadsheets/d/1DE2TZi0ZzoaTrcrwoDDXUxGjbFAplgA1Y807lojH3sc/edit#gid=207921682"",""P139!E6:E6"")"),6)</f>
        <v>6</v>
      </c>
      <c r="F6" s="6">
        <f ca="1">IFERROR(__xludf.DUMMYFUNCTION("IMPORTRANGE(""https://docs.google.com/spreadsheets/d/1DE2TZi0ZzoaTrcrwoDDXUxGjbFAplgA1Y807lojH3sc/edit#gid=207921682"",""P139!F6:F6"")"),7)</f>
        <v>7</v>
      </c>
      <c r="H6" s="19">
        <v>81</v>
      </c>
      <c r="I6" s="6">
        <f ca="1">IFERROR(__xludf.DUMMYFUNCTION("IMPORTRANGE(""https://docs.google.com/spreadsheets/d/1gi2jVGtOig0T_VuMzkDmVWBz8lK52kKuCS7STbR9e28/edit#gid=349400232"",""P139!B6:B6"")"),6)</f>
        <v>6</v>
      </c>
      <c r="J6" s="6">
        <f ca="1">IFERROR(__xludf.DUMMYFUNCTION("IMPORTRANGE(""https://docs.google.com/spreadsheets/d/1gi2jVGtOig0T_VuMzkDmVWBz8lK52kKuCS7STbR9e28/edit#gid=349400232"",""P139!C6:C6"")"),6)</f>
        <v>6</v>
      </c>
      <c r="K6" s="6">
        <f ca="1">IFERROR(__xludf.DUMMYFUNCTION("IMPORTRANGE(""https://docs.google.com/spreadsheets/d/1gi2jVGtOig0T_VuMzkDmVWBz8lK52kKuCS7STbR9e28/edit#gid=349400232"",""P139!D6:D6"")"),6)</f>
        <v>6</v>
      </c>
      <c r="L6" s="6">
        <f ca="1">IFERROR(__xludf.DUMMYFUNCTION("IMPORTRANGE(""https://docs.google.com/spreadsheets/d/1gi2jVGtOig0T_VuMzkDmVWBz8lK52kKuCS7STbR9e28/edit#gid=349400232"",""P139!E6:E6"")"),6)</f>
        <v>6</v>
      </c>
      <c r="M6" s="6">
        <f ca="1">IFERROR(__xludf.DUMMYFUNCTION("IMPORTRANGE(""https://docs.google.com/spreadsheets/d/1gi2jVGtOig0T_VuMzkDmVWBz8lK52kKuCS7STbR9e28/edit#gid=349400232"",""P139!F6:F6"")"),6)</f>
        <v>6</v>
      </c>
      <c r="O6" s="19">
        <v>81</v>
      </c>
      <c r="P6" s="6">
        <f ca="1">IFERROR(__xludf.DUMMYFUNCTION("IMPORTRANGE(""https://docs.google.com/spreadsheets/d/1mrAeX9JEhoJs2ZHEF4PozgrayXCrb5e6Q3lfOlWehQY/edit#gid=381554019"",""P139!B6:B6"")"),6)</f>
        <v>6</v>
      </c>
      <c r="Q6" s="6">
        <f ca="1">IFERROR(__xludf.DUMMYFUNCTION("IMPORTRANGE(""https://docs.google.com/spreadsheets/d/1mrAeX9JEhoJs2ZHEF4PozgrayXCrb5e6Q3lfOlWehQY/edit#gid=381554019"",""P139!C6:C6"")"),7)</f>
        <v>7</v>
      </c>
      <c r="R6" s="6">
        <f ca="1">IFERROR(__xludf.DUMMYFUNCTION("IMPORTRANGE(""https://docs.google.com/spreadsheets/d/1mrAeX9JEhoJs2ZHEF4PozgrayXCrb5e6Q3lfOlWehQY/edit#gid=381554019"",""P139!D6:D6"")"),7)</f>
        <v>7</v>
      </c>
      <c r="S6" s="6">
        <v>7</v>
      </c>
      <c r="T6" s="6">
        <f ca="1">IFERROR(__xludf.DUMMYFUNCTION("IMPORTRANGE(""https://docs.google.com/spreadsheets/d/1mrAeX9JEhoJs2ZHEF4PozgrayXCrb5e6Q3lfOlWehQY/edit#gid=381554019"",""P139!F6:F6"")"),7)</f>
        <v>7</v>
      </c>
      <c r="V6" s="19">
        <v>81</v>
      </c>
      <c r="W6" s="6">
        <f ca="1">IFERROR(__xludf.DUMMYFUNCTION("IMPORTRANGE(""https://docs.google.com/spreadsheets/d/12HtoRNFY5X90ARVwTZSazTzMJVTT_qZFXPicptcT0bg/edit#gid=381554019"",""P139!B6:B6"")"),7)</f>
        <v>7</v>
      </c>
      <c r="X6" s="6">
        <f ca="1">IFERROR(__xludf.DUMMYFUNCTION("IMPORTRANGE(""https://docs.google.com/spreadsheets/d/12HtoRNFY5X90ARVwTZSazTzMJVTT_qZFXPicptcT0bg/edit#gid=381554019"",""P139!C6:C6"")"),6)</f>
        <v>6</v>
      </c>
      <c r="Y6" s="6">
        <f ca="1">IFERROR(__xludf.DUMMYFUNCTION("IMPORTRANGE(""https://docs.google.com/spreadsheets/d/12HtoRNFY5X90ARVwTZSazTzMJVTT_qZFXPicptcT0bg/edit#gid=381554019"",""P139!D6:D6"")"),7)</f>
        <v>7</v>
      </c>
      <c r="Z6" s="6">
        <f ca="1">IFERROR(__xludf.DUMMYFUNCTION("IMPORTRANGE(""https://docs.google.com/spreadsheets/d/12HtoRNFY5X90ARVwTZSazTzMJVTT_qZFXPicptcT0bg/edit#gid=381554019"",""P139!E6:E6"")"),6)</f>
        <v>6</v>
      </c>
      <c r="AA6" s="6">
        <f ca="1">IFERROR(__xludf.DUMMYFUNCTION("IMPORTRANGE(""https://docs.google.com/spreadsheets/d/12HtoRNFY5X90ARVwTZSazTzMJVTT_qZFXPicptcT0bg/edit#gid=381554019"",""P139!F6:F6"")"),6)</f>
        <v>6</v>
      </c>
      <c r="AC6" s="19">
        <v>81</v>
      </c>
      <c r="AD6" s="6">
        <f ca="1">IFERROR(__xludf.DUMMYFUNCTION("IMPORTRANGE(""https://docs.google.com/spreadsheets/d/1vIeXzcDIKQtYKxshH3mL8j3ytVuGP1MJeVl_qoGHRSE/edit#gid=381554019"",""P139!B6:B6"")"),5)</f>
        <v>5</v>
      </c>
      <c r="AE6" s="6">
        <f ca="1">IFERROR(__xludf.DUMMYFUNCTION("IMPORTRANGE(""https://docs.google.com/spreadsheets/d/1vIeXzcDIKQtYKxshH3mL8j3ytVuGP1MJeVl_qoGHRSE/edit#gid=381554019"",""P139!C6:C6"")"),6)</f>
        <v>6</v>
      </c>
      <c r="AF6" s="6">
        <f ca="1">IFERROR(__xludf.DUMMYFUNCTION("IMPORTRANGE(""https://docs.google.com/spreadsheets/d/1vIeXzcDIKQtYKxshH3mL8j3ytVuGP1MJeVl_qoGHRSE/edit#gid=381554019"",""P139!D6:D6"")"),6)</f>
        <v>6</v>
      </c>
      <c r="AG6" s="6">
        <f ca="1">IFERROR(__xludf.DUMMYFUNCTION("IMPORTRANGE(""https://docs.google.com/spreadsheets/d/1vIeXzcDIKQtYKxshH3mL8j3ytVuGP1MJeVl_qoGHRSE/edit#gid=381554019"",""P139!E6:E6"")"),6)</f>
        <v>6</v>
      </c>
      <c r="AH6" s="6">
        <f ca="1">IFERROR(__xludf.DUMMYFUNCTION("IMPORTRANGE(""https://docs.google.com/spreadsheets/d/1vIeXzcDIKQtYKxshH3mL8j3ytVuGP1MJeVl_qoGHRSE/edit#gid=381554019"",""P139!F6:F6"")"),6)</f>
        <v>6</v>
      </c>
    </row>
    <row r="7" spans="1:34" ht="18.75">
      <c r="A7" s="19">
        <v>1411</v>
      </c>
      <c r="B7" s="6">
        <f ca="1">IFERROR(__xludf.DUMMYFUNCTION("IMPORTRANGE(""https://docs.google.com/spreadsheets/d/1DE2TZi0ZzoaTrcrwoDDXUxGjbFAplgA1Y807lojH3sc/edit#gid=207921682"",""P139!B7:B7"")"),6)</f>
        <v>6</v>
      </c>
      <c r="C7" s="6">
        <f ca="1">IFERROR(__xludf.DUMMYFUNCTION("IMPORTRANGE(""https://docs.google.com/spreadsheets/d/1DE2TZi0ZzoaTrcrwoDDXUxGjbFAplgA1Y807lojH3sc/edit#gid=207921682"",""P139!C7:C7"")"),7)</f>
        <v>7</v>
      </c>
      <c r="D7" s="6">
        <f ca="1">IFERROR(__xludf.DUMMYFUNCTION("IMPORTRANGE(""https://docs.google.com/spreadsheets/d/1DE2TZi0ZzoaTrcrwoDDXUxGjbFAplgA1Y807lojH3sc/edit#gid=207921682"",""P139!D7:D7"")"),6)</f>
        <v>6</v>
      </c>
      <c r="E7" s="6">
        <f ca="1">IFERROR(__xludf.DUMMYFUNCTION("IMPORTRANGE(""https://docs.google.com/spreadsheets/d/1DE2TZi0ZzoaTrcrwoDDXUxGjbFAplgA1Y807lojH3sc/edit#gid=207921682"",""P139!E7:E7"")"),6)</f>
        <v>6</v>
      </c>
      <c r="F7" s="6">
        <f ca="1">IFERROR(__xludf.DUMMYFUNCTION("IMPORTRANGE(""https://docs.google.com/spreadsheets/d/1DE2TZi0ZzoaTrcrwoDDXUxGjbFAplgA1Y807lojH3sc/edit#gid=207921682"",""P139!F7:F7"")"),7)</f>
        <v>7</v>
      </c>
      <c r="H7" s="19">
        <v>1411</v>
      </c>
      <c r="I7" s="6">
        <f ca="1">IFERROR(__xludf.DUMMYFUNCTION("IMPORTRANGE(""https://docs.google.com/spreadsheets/d/1gi2jVGtOig0T_VuMzkDmVWBz8lK52kKuCS7STbR9e28/edit#gid=349400232"",""P139!B7:B7"")"),7)</f>
        <v>7</v>
      </c>
      <c r="J7" s="6">
        <f ca="1">IFERROR(__xludf.DUMMYFUNCTION("IMPORTRANGE(""https://docs.google.com/spreadsheets/d/1gi2jVGtOig0T_VuMzkDmVWBz8lK52kKuCS7STbR9e28/edit#gid=349400232"",""P139!C7:C7"")"),7)</f>
        <v>7</v>
      </c>
      <c r="K7" s="6">
        <f ca="1">IFERROR(__xludf.DUMMYFUNCTION("IMPORTRANGE(""https://docs.google.com/spreadsheets/d/1gi2jVGtOig0T_VuMzkDmVWBz8lK52kKuCS7STbR9e28/edit#gid=349400232"",""P139!D7:D7"")"),7)</f>
        <v>7</v>
      </c>
      <c r="L7" s="6">
        <f ca="1">IFERROR(__xludf.DUMMYFUNCTION("IMPORTRANGE(""https://docs.google.com/spreadsheets/d/1gi2jVGtOig0T_VuMzkDmVWBz8lK52kKuCS7STbR9e28/edit#gid=349400232"",""P139!E7:E7"")"),7)</f>
        <v>7</v>
      </c>
      <c r="M7" s="6">
        <f ca="1">IFERROR(__xludf.DUMMYFUNCTION("IMPORTRANGE(""https://docs.google.com/spreadsheets/d/1gi2jVGtOig0T_VuMzkDmVWBz8lK52kKuCS7STbR9e28/edit#gid=349400232"",""P139!F7:F7"")"),7)</f>
        <v>7</v>
      </c>
      <c r="O7" s="19">
        <v>1411</v>
      </c>
      <c r="P7" s="6">
        <f ca="1">IFERROR(__xludf.DUMMYFUNCTION("IMPORTRANGE(""https://docs.google.com/spreadsheets/d/1mrAeX9JEhoJs2ZHEF4PozgrayXCrb5e6Q3lfOlWehQY/edit#gid=381554019"",""P139!B7:B7"")"),7)</f>
        <v>7</v>
      </c>
      <c r="Q7" s="6">
        <f ca="1">IFERROR(__xludf.DUMMYFUNCTION("IMPORTRANGE(""https://docs.google.com/spreadsheets/d/1mrAeX9JEhoJs2ZHEF4PozgrayXCrb5e6Q3lfOlWehQY/edit#gid=381554019"",""P139!C7:C7"")"),8)</f>
        <v>8</v>
      </c>
      <c r="R7" s="6">
        <f ca="1">IFERROR(__xludf.DUMMYFUNCTION("IMPORTRANGE(""https://docs.google.com/spreadsheets/d/1mrAeX9JEhoJs2ZHEF4PozgrayXCrb5e6Q3lfOlWehQY/edit#gid=381554019"",""P139!D7:D7"")"),8)</f>
        <v>8</v>
      </c>
      <c r="S7" s="6">
        <f ca="1">IFERROR(__xludf.DUMMYFUNCTION("IMPORTRANGE(""https://docs.google.com/spreadsheets/d/1mrAeX9JEhoJs2ZHEF4PozgrayXCrb5e6Q3lfOlWehQY/edit#gid=381554019"",""P139!E7:E7"")"),8)</f>
        <v>8</v>
      </c>
      <c r="T7" s="6">
        <f ca="1">IFERROR(__xludf.DUMMYFUNCTION("IMPORTRANGE(""https://docs.google.com/spreadsheets/d/1mrAeX9JEhoJs2ZHEF4PozgrayXCrb5e6Q3lfOlWehQY/edit#gid=381554019"",""P139!F7:F7"")"),8)</f>
        <v>8</v>
      </c>
      <c r="V7" s="19">
        <v>1411</v>
      </c>
      <c r="W7" s="6">
        <f ca="1">IFERROR(__xludf.DUMMYFUNCTION("IMPORTRANGE(""https://docs.google.com/spreadsheets/d/12HtoRNFY5X90ARVwTZSazTzMJVTT_qZFXPicptcT0bg/edit#gid=381554019"",""P139!B7:B7"")"),7)</f>
        <v>7</v>
      </c>
      <c r="X7" s="6">
        <f ca="1">IFERROR(__xludf.DUMMYFUNCTION("IMPORTRANGE(""https://docs.google.com/spreadsheets/d/12HtoRNFY5X90ARVwTZSazTzMJVTT_qZFXPicptcT0bg/edit#gid=381554019"",""P139!C7:C7"")"),7)</f>
        <v>7</v>
      </c>
      <c r="Y7" s="6">
        <f ca="1">IFERROR(__xludf.DUMMYFUNCTION("IMPORTRANGE(""https://docs.google.com/spreadsheets/d/12HtoRNFY5X90ARVwTZSazTzMJVTT_qZFXPicptcT0bg/edit#gid=381554019"",""P139!D7:D7"")"),7)</f>
        <v>7</v>
      </c>
      <c r="Z7" s="6">
        <f ca="1">IFERROR(__xludf.DUMMYFUNCTION("IMPORTRANGE(""https://docs.google.com/spreadsheets/d/12HtoRNFY5X90ARVwTZSazTzMJVTT_qZFXPicptcT0bg/edit#gid=381554019"",""P139!E7:E7"")"),8)</f>
        <v>8</v>
      </c>
      <c r="AA7" s="6">
        <f ca="1">IFERROR(__xludf.DUMMYFUNCTION("IMPORTRANGE(""https://docs.google.com/spreadsheets/d/12HtoRNFY5X90ARVwTZSazTzMJVTT_qZFXPicptcT0bg/edit#gid=381554019"",""P139!F7:F7"")"),7)</f>
        <v>7</v>
      </c>
      <c r="AC7" s="19">
        <v>1411</v>
      </c>
      <c r="AD7" s="6">
        <f ca="1">IFERROR(__xludf.DUMMYFUNCTION("IMPORTRANGE(""https://docs.google.com/spreadsheets/d/1vIeXzcDIKQtYKxshH3mL8j3ytVuGP1MJeVl_qoGHRSE/edit#gid=381554019"",""P139!B7:B7"")"),6)</f>
        <v>6</v>
      </c>
      <c r="AE7" s="6">
        <f ca="1">IFERROR(__xludf.DUMMYFUNCTION("IMPORTRANGE(""https://docs.google.com/spreadsheets/d/1vIeXzcDIKQtYKxshH3mL8j3ytVuGP1MJeVl_qoGHRSE/edit#gid=381554019"",""P139!C7:C7"")"),7)</f>
        <v>7</v>
      </c>
      <c r="AF7" s="6">
        <f ca="1">IFERROR(__xludf.DUMMYFUNCTION("IMPORTRANGE(""https://docs.google.com/spreadsheets/d/1vIeXzcDIKQtYKxshH3mL8j3ytVuGP1MJeVl_qoGHRSE/edit#gid=381554019"",""P139!D7:D7"")"),7)</f>
        <v>7</v>
      </c>
      <c r="AG7" s="6">
        <f ca="1">IFERROR(__xludf.DUMMYFUNCTION("IMPORTRANGE(""https://docs.google.com/spreadsheets/d/1vIeXzcDIKQtYKxshH3mL8j3ytVuGP1MJeVl_qoGHRSE/edit#gid=381554019"",""P139!E7:E7"")"),6)</f>
        <v>6</v>
      </c>
      <c r="AH7" s="6">
        <f ca="1">IFERROR(__xludf.DUMMYFUNCTION("IMPORTRANGE(""https://docs.google.com/spreadsheets/d/1vIeXzcDIKQtYKxshH3mL8j3ytVuGP1MJeVl_qoGHRSE/edit#gid=381554019"",""P139!F7:F7"")"),6)</f>
        <v>6</v>
      </c>
    </row>
    <row r="8" spans="1:34" ht="18.75">
      <c r="A8" s="29" t="s">
        <v>13</v>
      </c>
      <c r="B8" s="30"/>
      <c r="C8" s="30"/>
      <c r="D8" s="30"/>
      <c r="E8" s="30"/>
      <c r="F8" s="31"/>
      <c r="H8" s="29" t="s">
        <v>13</v>
      </c>
      <c r="I8" s="30"/>
      <c r="J8" s="30"/>
      <c r="K8" s="30"/>
      <c r="L8" s="30"/>
      <c r="M8" s="31"/>
      <c r="O8" s="29" t="s">
        <v>13</v>
      </c>
      <c r="P8" s="30"/>
      <c r="Q8" s="30"/>
      <c r="R8" s="30"/>
      <c r="S8" s="30"/>
      <c r="T8" s="31"/>
      <c r="V8" s="29"/>
      <c r="W8" s="30"/>
      <c r="X8" s="30"/>
      <c r="Y8" s="30"/>
      <c r="Z8" s="30"/>
      <c r="AA8" s="31"/>
      <c r="AC8" s="29" t="s">
        <v>13</v>
      </c>
      <c r="AD8" s="30"/>
      <c r="AE8" s="30"/>
      <c r="AF8" s="30"/>
      <c r="AG8" s="30"/>
      <c r="AH8" s="31"/>
    </row>
    <row r="9" spans="1:34" ht="18.75">
      <c r="A9" s="8"/>
      <c r="B9" s="9"/>
      <c r="C9" s="9"/>
      <c r="D9" s="9"/>
      <c r="E9" s="9"/>
      <c r="F9" s="9"/>
      <c r="H9" s="8"/>
      <c r="I9" s="9"/>
      <c r="J9" s="9"/>
      <c r="K9" s="9"/>
      <c r="L9" s="9"/>
      <c r="M9" s="9"/>
      <c r="O9" s="8"/>
      <c r="P9" s="9"/>
      <c r="Q9" s="9"/>
      <c r="R9" s="9"/>
      <c r="S9" s="9"/>
      <c r="T9" s="9"/>
      <c r="V9" s="8"/>
      <c r="W9" s="9"/>
      <c r="X9" s="9"/>
      <c r="Y9" s="9"/>
      <c r="Z9" s="9"/>
      <c r="AA9" s="9"/>
      <c r="AC9" s="8"/>
      <c r="AD9" s="9"/>
      <c r="AE9" s="9"/>
      <c r="AF9" s="9"/>
      <c r="AG9" s="9"/>
      <c r="AH9" s="9"/>
    </row>
    <row r="10" spans="1:34" ht="18.75">
      <c r="A10" s="32" t="s">
        <v>14</v>
      </c>
      <c r="B10" s="24"/>
      <c r="C10" s="24"/>
      <c r="D10" s="24"/>
      <c r="E10" s="24"/>
      <c r="F10" s="25"/>
      <c r="H10" s="32" t="s">
        <v>14</v>
      </c>
      <c r="I10" s="24"/>
      <c r="J10" s="24"/>
      <c r="K10" s="24"/>
      <c r="L10" s="24"/>
      <c r="M10" s="25"/>
      <c r="O10" s="32" t="s">
        <v>14</v>
      </c>
      <c r="P10" s="24"/>
      <c r="Q10" s="24"/>
      <c r="R10" s="24"/>
      <c r="S10" s="24"/>
      <c r="T10" s="25"/>
      <c r="V10" s="32" t="s">
        <v>14</v>
      </c>
      <c r="W10" s="24"/>
      <c r="X10" s="24"/>
      <c r="Y10" s="24"/>
      <c r="Z10" s="24"/>
      <c r="AA10" s="25"/>
      <c r="AC10" s="32" t="s">
        <v>14</v>
      </c>
      <c r="AD10" s="24"/>
      <c r="AE10" s="24"/>
      <c r="AF10" s="24"/>
      <c r="AG10" s="24"/>
      <c r="AH10" s="25"/>
    </row>
    <row r="11" spans="1:34">
      <c r="A11" s="39"/>
      <c r="B11" s="40"/>
      <c r="C11" s="40"/>
      <c r="D11" s="40"/>
      <c r="E11" s="40"/>
      <c r="F11" s="41"/>
      <c r="H11" s="33"/>
      <c r="I11" s="34"/>
      <c r="J11" s="34"/>
      <c r="K11" s="34"/>
      <c r="L11" s="34"/>
      <c r="M11" s="35"/>
      <c r="O11" s="33"/>
      <c r="P11" s="34"/>
      <c r="Q11" s="34"/>
      <c r="R11" s="34"/>
      <c r="S11" s="34"/>
      <c r="T11" s="35"/>
      <c r="V11" s="33"/>
      <c r="W11" s="34"/>
      <c r="X11" s="34"/>
      <c r="Y11" s="34"/>
      <c r="Z11" s="34"/>
      <c r="AA11" s="35"/>
      <c r="AC11" s="33"/>
      <c r="AD11" s="34"/>
      <c r="AE11" s="34"/>
      <c r="AF11" s="34"/>
      <c r="AG11" s="34"/>
      <c r="AH11" s="35"/>
    </row>
    <row r="12" spans="1:34">
      <c r="A12" s="36"/>
      <c r="B12" s="37"/>
      <c r="C12" s="37"/>
      <c r="D12" s="37"/>
      <c r="E12" s="37"/>
      <c r="F12" s="38"/>
      <c r="H12" s="36"/>
      <c r="I12" s="37"/>
      <c r="J12" s="37"/>
      <c r="K12" s="37"/>
      <c r="L12" s="37"/>
      <c r="M12" s="38"/>
      <c r="O12" s="36"/>
      <c r="P12" s="37"/>
      <c r="Q12" s="37"/>
      <c r="R12" s="37"/>
      <c r="S12" s="37"/>
      <c r="T12" s="38"/>
      <c r="V12" s="36"/>
      <c r="W12" s="37"/>
      <c r="X12" s="37"/>
      <c r="Y12" s="37"/>
      <c r="Z12" s="37"/>
      <c r="AA12" s="38"/>
      <c r="AC12" s="36"/>
      <c r="AD12" s="37"/>
      <c r="AE12" s="37"/>
      <c r="AF12" s="37"/>
      <c r="AG12" s="37"/>
      <c r="AH12" s="38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AC8:AH8"/>
    <mergeCell ref="AC10:AH10"/>
    <mergeCell ref="AC11:AH12"/>
    <mergeCell ref="H10:M10"/>
    <mergeCell ref="O10:T10"/>
    <mergeCell ref="O11:T12"/>
    <mergeCell ref="V8:AA8"/>
    <mergeCell ref="V10:AA10"/>
    <mergeCell ref="V11:AA12"/>
    <mergeCell ref="H11:M12"/>
    <mergeCell ref="O1:T1"/>
    <mergeCell ref="V1:AA1"/>
    <mergeCell ref="A10:F10"/>
    <mergeCell ref="A11:F12"/>
    <mergeCell ref="O8:T8"/>
    <mergeCell ref="H8:M8"/>
    <mergeCell ref="A2:F2"/>
    <mergeCell ref="A8:F8"/>
    <mergeCell ref="A1:F1"/>
    <mergeCell ref="H1:M1"/>
    <mergeCell ref="V3:AA3"/>
    <mergeCell ref="V2:AA2"/>
    <mergeCell ref="AC3:AH3"/>
    <mergeCell ref="AC2:AH2"/>
    <mergeCell ref="AC1:AH1"/>
    <mergeCell ref="A3:F3"/>
    <mergeCell ref="O3:T3"/>
    <mergeCell ref="H3:M3"/>
    <mergeCell ref="H2:M2"/>
    <mergeCell ref="O2:T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999"/>
  <sheetViews>
    <sheetView topLeftCell="AB1" workbookViewId="0">
      <selection activeCell="AK1" sqref="AK1:AN1048576"/>
    </sheetView>
  </sheetViews>
  <sheetFormatPr defaultColWidth="14.42578125" defaultRowHeight="15" customHeight="1"/>
  <cols>
    <col min="1" max="1" width="20.42578125" customWidth="1"/>
    <col min="2" max="2" width="19.5703125" customWidth="1"/>
    <col min="3" max="3" width="22.28515625" customWidth="1"/>
    <col min="4" max="4" width="22.42578125" customWidth="1"/>
    <col min="5" max="5" width="22" customWidth="1"/>
    <col min="6" max="6" width="23.42578125" customWidth="1"/>
    <col min="7" max="7" width="12.42578125" customWidth="1"/>
    <col min="8" max="8" width="17.5703125" customWidth="1"/>
    <col min="9" max="13" width="38.140625" customWidth="1"/>
    <col min="14" max="14" width="13.28515625" customWidth="1"/>
    <col min="15" max="15" width="18.42578125" customWidth="1"/>
    <col min="16" max="20" width="39.42578125" customWidth="1"/>
    <col min="21" max="21" width="11.7109375" customWidth="1"/>
    <col min="22" max="22" width="20.140625" customWidth="1"/>
    <col min="23" max="27" width="38.42578125" customWidth="1"/>
    <col min="28" max="28" width="8.85546875" customWidth="1"/>
    <col min="29" max="29" width="25.42578125" customWidth="1"/>
    <col min="30" max="34" width="28.7109375" customWidth="1"/>
    <col min="35" max="48" width="8.85546875" customWidth="1"/>
  </cols>
  <sheetData>
    <row r="1" spans="1:34" ht="26.25">
      <c r="A1" s="28" t="s">
        <v>17</v>
      </c>
      <c r="B1" s="24"/>
      <c r="C1" s="24"/>
      <c r="D1" s="24"/>
      <c r="E1" s="24"/>
      <c r="F1" s="25"/>
      <c r="H1" s="28" t="s">
        <v>17</v>
      </c>
      <c r="I1" s="24"/>
      <c r="J1" s="24"/>
      <c r="K1" s="24"/>
      <c r="L1" s="24"/>
      <c r="M1" s="25"/>
      <c r="O1" s="28" t="s">
        <v>17</v>
      </c>
      <c r="P1" s="24"/>
      <c r="Q1" s="24"/>
      <c r="R1" s="24"/>
      <c r="S1" s="24"/>
      <c r="T1" s="25"/>
      <c r="V1" s="28" t="s">
        <v>17</v>
      </c>
      <c r="W1" s="24"/>
      <c r="X1" s="24"/>
      <c r="Y1" s="24"/>
      <c r="Z1" s="24"/>
      <c r="AA1" s="25"/>
      <c r="AC1" s="28" t="s">
        <v>17</v>
      </c>
      <c r="AD1" s="24"/>
      <c r="AE1" s="24"/>
      <c r="AF1" s="24"/>
      <c r="AG1" s="24"/>
      <c r="AH1" s="25"/>
    </row>
    <row r="2" spans="1:34" ht="42.75" customHeight="1">
      <c r="A2" s="26" t="s">
        <v>18</v>
      </c>
      <c r="B2" s="24"/>
      <c r="C2" s="24"/>
      <c r="D2" s="24"/>
      <c r="E2" s="24"/>
      <c r="F2" s="25"/>
      <c r="H2" s="26" t="s">
        <v>18</v>
      </c>
      <c r="I2" s="24"/>
      <c r="J2" s="24"/>
      <c r="K2" s="24"/>
      <c r="L2" s="24"/>
      <c r="M2" s="25"/>
      <c r="O2" s="26" t="s">
        <v>18</v>
      </c>
      <c r="P2" s="24"/>
      <c r="Q2" s="24"/>
      <c r="R2" s="24"/>
      <c r="S2" s="24"/>
      <c r="T2" s="25"/>
      <c r="V2" s="26" t="s">
        <v>18</v>
      </c>
      <c r="W2" s="24"/>
      <c r="X2" s="24"/>
      <c r="Y2" s="24"/>
      <c r="Z2" s="24"/>
      <c r="AA2" s="25"/>
      <c r="AC2" s="26" t="s">
        <v>18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9.5">
      <c r="A6" s="10">
        <v>69</v>
      </c>
      <c r="B6" s="6">
        <f ca="1">IFERROR(__xludf.DUMMYFUNCTION("IMPORTRANGE(""https://docs.google.com/spreadsheets/d/1DE2TZi0ZzoaTrcrwoDDXUxGjbFAplgA1Y807lojH3sc/edit#gid=207921682"",""P3!B6:B6"")"),5)</f>
        <v>5</v>
      </c>
      <c r="C6" s="6">
        <f ca="1">IFERROR(__xludf.DUMMYFUNCTION("IMPORTRANGE(""https://docs.google.com/spreadsheets/d/1DE2TZi0ZzoaTrcrwoDDXUxGjbFAplgA1Y807lojH3sc/edit#gid=207921682"",""P3!C6:C6"")"),6)</f>
        <v>6</v>
      </c>
      <c r="D6" s="6">
        <f ca="1">IFERROR(__xludf.DUMMYFUNCTION("IMPORTRANGE(""https://docs.google.com/spreadsheets/d/1DE2TZi0ZzoaTrcrwoDDXUxGjbFAplgA1Y807lojH3sc/edit#gid=207921682"",""P3!D6:D6"")"),6)</f>
        <v>6</v>
      </c>
      <c r="E6" s="6">
        <f ca="1">IFERROR(__xludf.DUMMYFUNCTION("IMPORTRANGE(""https://docs.google.com/spreadsheets/d/1DE2TZi0ZzoaTrcrwoDDXUxGjbFAplgA1Y807lojH3sc/edit#gid=207921682"",""P3!E6:E6"")"),7)</f>
        <v>7</v>
      </c>
      <c r="F6" s="6">
        <f ca="1">IFERROR(__xludf.DUMMYFUNCTION("IMPORTRANGE(""https://docs.google.com/spreadsheets/d/1DE2TZi0ZzoaTrcrwoDDXUxGjbFAplgA1Y807lojH3sc/edit#gid=207921682"",""P3!F6:F6"")"),7)</f>
        <v>7</v>
      </c>
      <c r="H6" s="10">
        <v>69</v>
      </c>
      <c r="I6" s="6">
        <f ca="1">IFERROR(__xludf.DUMMYFUNCTION("IMPORTRANGE(""https://docs.google.com/spreadsheets/d/1gi2jVGtOig0T_VuMzkDmVWBz8lK52kKuCS7STbR9e28/edit#gid=349400232"",""P3!B6:B6"")"),7)</f>
        <v>7</v>
      </c>
      <c r="J6" s="6">
        <f ca="1">IFERROR(__xludf.DUMMYFUNCTION("IMPORTRANGE(""https://docs.google.com/spreadsheets/d/1gi2jVGtOig0T_VuMzkDmVWBz8lK52kKuCS7STbR9e28/edit#gid=349400232"",""P3!C6:C6"")"),8)</f>
        <v>8</v>
      </c>
      <c r="K6" s="6">
        <f ca="1">IFERROR(__xludf.DUMMYFUNCTION("IMPORTRANGE(""https://docs.google.com/spreadsheets/d/1gi2jVGtOig0T_VuMzkDmVWBz8lK52kKuCS7STbR9e28/edit#gid=349400232"",""P3!D6:D6"")"),8)</f>
        <v>8</v>
      </c>
      <c r="L6" s="6">
        <f ca="1">IFERROR(__xludf.DUMMYFUNCTION("IMPORTRANGE(""https://docs.google.com/spreadsheets/d/1gi2jVGtOig0T_VuMzkDmVWBz8lK52kKuCS7STbR9e28/edit#gid=349400232"",""P3!E6:E6"")"),8)</f>
        <v>8</v>
      </c>
      <c r="M6" s="6">
        <f ca="1">IFERROR(__xludf.DUMMYFUNCTION("IMPORTRANGE(""https://docs.google.com/spreadsheets/d/1gi2jVGtOig0T_VuMzkDmVWBz8lK52kKuCS7STbR9e28/edit#gid=349400232"",""P3!F6:F6"")"),8)</f>
        <v>8</v>
      </c>
      <c r="O6" s="10">
        <v>69</v>
      </c>
      <c r="P6" s="6">
        <f ca="1">IFERROR(__xludf.DUMMYFUNCTION("IMPORTRANGE(""https://docs.google.com/spreadsheets/d/1mrAeX9JEhoJs2ZHEF4PozgrayXCrb5e6Q3lfOlWehQY/edit#gid=381554019"",""P3!B6:B6"")"),6)</f>
        <v>6</v>
      </c>
      <c r="Q6" s="6">
        <f ca="1">IFERROR(__xludf.DUMMYFUNCTION("IMPORTRANGE(""https://docs.google.com/spreadsheets/d/1mrAeX9JEhoJs2ZHEF4PozgrayXCrb5e6Q3lfOlWehQY/edit#gid=381554019"",""P3!C6:C6"")"),7)</f>
        <v>7</v>
      </c>
      <c r="R6" s="6">
        <f ca="1">IFERROR(__xludf.DUMMYFUNCTION("IMPORTRANGE(""https://docs.google.com/spreadsheets/d/1mrAeX9JEhoJs2ZHEF4PozgrayXCrb5e6Q3lfOlWehQY/edit#gid=381554019"",""P3!D6:D6"")"),7)</f>
        <v>7</v>
      </c>
      <c r="S6" s="6">
        <f ca="1">IFERROR(__xludf.DUMMYFUNCTION("IMPORTRANGE(""https://docs.google.com/spreadsheets/d/1mrAeX9JEhoJs2ZHEF4PozgrayXCrb5e6Q3lfOlWehQY/edit#gid=381554019"",""P3!E6:E6"")"),7)</f>
        <v>7</v>
      </c>
      <c r="T6" s="6">
        <f ca="1">IFERROR(__xludf.DUMMYFUNCTION("IMPORTRANGE(""https://docs.google.com/spreadsheets/d/1mrAeX9JEhoJs2ZHEF4PozgrayXCrb5e6Q3lfOlWehQY/edit#gid=381554019"",""P3!F7:F7"")"),6)</f>
        <v>6</v>
      </c>
      <c r="V6" s="10">
        <v>69</v>
      </c>
      <c r="W6" s="6">
        <f ca="1">IFERROR(__xludf.DUMMYFUNCTION("IMPORTRANGE(""https://docs.google.com/spreadsheets/d/12HtoRNFY5X90ARVwTZSazTzMJVTT_qZFXPicptcT0bg/edit#gid=381554019"",""P3!B6:B6"")"),7)</f>
        <v>7</v>
      </c>
      <c r="X6" s="6">
        <f ca="1">IFERROR(__xludf.DUMMYFUNCTION("IMPORTRANGE(""https://docs.google.com/spreadsheets/d/12HtoRNFY5X90ARVwTZSazTzMJVTT_qZFXPicptcT0bg/edit#gid=381554019"",""P3!C6:C6"")"),7)</f>
        <v>7</v>
      </c>
      <c r="Y6" s="6">
        <f ca="1">IFERROR(__xludf.DUMMYFUNCTION("IMPORTRANGE(""https://docs.google.com/spreadsheets/d/12HtoRNFY5X90ARVwTZSazTzMJVTT_qZFXPicptcT0bg/edit#gid=381554019"",""P3!D6:D6"")"),7)</f>
        <v>7</v>
      </c>
      <c r="Z6" s="6">
        <f ca="1">IFERROR(__xludf.DUMMYFUNCTION("IMPORTRANGE(""https://docs.google.com/spreadsheets/d/12HtoRNFY5X90ARVwTZSazTzMJVTT_qZFXPicptcT0bg/edit#gid=381554019"",""P3!E6:E6"")"),8)</f>
        <v>8</v>
      </c>
      <c r="AA6" s="6">
        <f ca="1">IFERROR(__xludf.DUMMYFUNCTION("IMPORTRANGE(""https://docs.google.com/spreadsheets/d/12HtoRNFY5X90ARVwTZSazTzMJVTT_qZFXPicptcT0bg/edit#gid=381554019"",""P3!F6:F6"")"),8)</f>
        <v>8</v>
      </c>
      <c r="AC6" s="10">
        <v>69</v>
      </c>
      <c r="AD6" s="6">
        <f ca="1">IFERROR(__xludf.DUMMYFUNCTION("IMPORTRANGE(""https://docs.google.com/spreadsheets/d/1vIeXzcDIKQtYKxshH3mL8j3ytVuGP1MJeVl_qoGHRSE/edit#gid=381554019"",""P3!B6:B6"")"),5)</f>
        <v>5</v>
      </c>
      <c r="AE6" s="6">
        <f ca="1">IFERROR(__xludf.DUMMYFUNCTION("IMPORTRANGE(""https://docs.google.com/spreadsheets/d/1vIeXzcDIKQtYKxshH3mL8j3ytVuGP1MJeVl_qoGHRSE/edit#gid=381554019"",""P3!C6:C6"")"),6)</f>
        <v>6</v>
      </c>
      <c r="AF6" s="6">
        <f ca="1">IFERROR(__xludf.DUMMYFUNCTION("IMPORTRANGE(""https://docs.google.com/spreadsheets/d/1vIeXzcDIKQtYKxshH3mL8j3ytVuGP1MJeVl_qoGHRSE/edit#gid=381554019"",""P3!D6:D6"")"),5)</f>
        <v>5</v>
      </c>
      <c r="AG6" s="6">
        <f ca="1">IFERROR(__xludf.DUMMYFUNCTION("IMPORTRANGE(""https://docs.google.com/spreadsheets/d/1vIeXzcDIKQtYKxshH3mL8j3ytVuGP1MJeVl_qoGHRSE/edit#gid=381554019"",""P3!E6:E6"")"),5)</f>
        <v>5</v>
      </c>
      <c r="AH6" s="6">
        <f ca="1">IFERROR(__xludf.DUMMYFUNCTION("IMPORTRANGE(""https://docs.google.com/spreadsheets/d/1vIeXzcDIKQtYKxshH3mL8j3ytVuGP1MJeVl_qoGHRSE/edit#gid=381554019"",""P3!F6:F6"")"),5)</f>
        <v>5</v>
      </c>
    </row>
    <row r="7" spans="1:34" ht="19.5">
      <c r="A7" s="10">
        <v>305</v>
      </c>
      <c r="B7" s="6">
        <f ca="1">IFERROR(__xludf.DUMMYFUNCTION("IMPORTRANGE(""https://docs.google.com/spreadsheets/d/1DE2TZi0ZzoaTrcrwoDDXUxGjbFAplgA1Y807lojH3sc/edit#gid=207921682"",""P3!B7:B7"")"),5)</f>
        <v>5</v>
      </c>
      <c r="C7" s="6">
        <f ca="1">IFERROR(__xludf.DUMMYFUNCTION("IMPORTRANGE(""https://docs.google.com/spreadsheets/d/1DE2TZi0ZzoaTrcrwoDDXUxGjbFAplgA1Y807lojH3sc/edit#gid=207921682"",""P3!C7:C7"")"),5)</f>
        <v>5</v>
      </c>
      <c r="D7" s="6">
        <f ca="1">IFERROR(__xludf.DUMMYFUNCTION("IMPORTRANGE(""https://docs.google.com/spreadsheets/d/1DE2TZi0ZzoaTrcrwoDDXUxGjbFAplgA1Y807lojH3sc/edit#gid=207921682"",""P3!D7:D7"")"),5)</f>
        <v>5</v>
      </c>
      <c r="E7" s="6">
        <f ca="1">IFERROR(__xludf.DUMMYFUNCTION("IMPORTRANGE(""https://docs.google.com/spreadsheets/d/1DE2TZi0ZzoaTrcrwoDDXUxGjbFAplgA1Y807lojH3sc/edit#gid=207921682"",""P3!E7:E7"")"),6)</f>
        <v>6</v>
      </c>
      <c r="F7" s="6">
        <f ca="1">IFERROR(__xludf.DUMMYFUNCTION("IMPORTRANGE(""https://docs.google.com/spreadsheets/d/1DE2TZi0ZzoaTrcrwoDDXUxGjbFAplgA1Y807lojH3sc/edit#gid=207921682"",""P3!F7:F7"")"),5)</f>
        <v>5</v>
      </c>
      <c r="H7" s="10">
        <v>305</v>
      </c>
      <c r="I7" s="6">
        <f ca="1">IFERROR(__xludf.DUMMYFUNCTION("IMPORTRANGE(""https://docs.google.com/spreadsheets/d/1gi2jVGtOig0T_VuMzkDmVWBz8lK52kKuCS7STbR9e28/edit#gid=349400232"",""P3!B7:B7"")"),7)</f>
        <v>7</v>
      </c>
      <c r="J7" s="6">
        <f ca="1">IFERROR(__xludf.DUMMYFUNCTION("IMPORTRANGE(""https://docs.google.com/spreadsheets/d/1gi2jVGtOig0T_VuMzkDmVWBz8lK52kKuCS7STbR9e28/edit#gid=349400232"",""P3!C7:C7"")"),7)</f>
        <v>7</v>
      </c>
      <c r="K7" s="6">
        <f ca="1">IFERROR(__xludf.DUMMYFUNCTION("IMPORTRANGE(""https://docs.google.com/spreadsheets/d/1gi2jVGtOig0T_VuMzkDmVWBz8lK52kKuCS7STbR9e28/edit#gid=349400232"",""P3!D7:D7"")"),8)</f>
        <v>8</v>
      </c>
      <c r="L7" s="6">
        <f ca="1">IFERROR(__xludf.DUMMYFUNCTION("IMPORTRANGE(""https://docs.google.com/spreadsheets/d/1gi2jVGtOig0T_VuMzkDmVWBz8lK52kKuCS7STbR9e28/edit#gid=349400232"",""P3!E7:E7"")"),7)</f>
        <v>7</v>
      </c>
      <c r="M7" s="6">
        <f ca="1">IFERROR(__xludf.DUMMYFUNCTION("IMPORTRANGE(""https://docs.google.com/spreadsheets/d/1gi2jVGtOig0T_VuMzkDmVWBz8lK52kKuCS7STbR9e28/edit#gid=349400232"",""P3!F7:F7"")"),7)</f>
        <v>7</v>
      </c>
      <c r="O7" s="10">
        <v>305</v>
      </c>
      <c r="P7" s="6">
        <f ca="1">IFERROR(__xludf.DUMMYFUNCTION("IMPORTRANGE(""https://docs.google.com/spreadsheets/d/1mrAeX9JEhoJs2ZHEF4PozgrayXCrb5e6Q3lfOlWehQY/edit#gid=381554019"",""P3!B7:B7"")"),6)</f>
        <v>6</v>
      </c>
      <c r="Q7" s="6">
        <f ca="1">IFERROR(__xludf.DUMMYFUNCTION("IMPORTRANGE(""https://docs.google.com/spreadsheets/d/1mrAeX9JEhoJs2ZHEF4PozgrayXCrb5e6Q3lfOlWehQY/edit#gid=381554019"",""P3!C7:C7"")"),6)</f>
        <v>6</v>
      </c>
      <c r="R7" s="6">
        <f ca="1">IFERROR(__xludf.DUMMYFUNCTION("IMPORTRANGE(""https://docs.google.com/spreadsheets/d/1mrAeX9JEhoJs2ZHEF4PozgrayXCrb5e6Q3lfOlWehQY/edit#gid=381554019"",""P3!D7:D7"")"),6)</f>
        <v>6</v>
      </c>
      <c r="S7" s="6">
        <f ca="1">IFERROR(__xludf.DUMMYFUNCTION("IMPORTRANGE(""https://docs.google.com/spreadsheets/d/1mrAeX9JEhoJs2ZHEF4PozgrayXCrb5e6Q3lfOlWehQY/edit#gid=381554019"",""P3!E7:E7"")"),6)</f>
        <v>6</v>
      </c>
      <c r="T7" s="6">
        <f ca="1">IFERROR(__xludf.DUMMYFUNCTION("IMPORTRANGE(""https://docs.google.com/spreadsheets/d/1mrAeX9JEhoJs2ZHEF4PozgrayXCrb5e6Q3lfOlWehQY/edit#gid=381554019"",""P3!F7:F7"")"),6)</f>
        <v>6</v>
      </c>
      <c r="V7" s="10">
        <v>305</v>
      </c>
      <c r="W7" s="6">
        <f ca="1">IFERROR(__xludf.DUMMYFUNCTION("IMPORTRANGE(""https://docs.google.com/spreadsheets/d/12HtoRNFY5X90ARVwTZSazTzMJVTT_qZFXPicptcT0bg/edit#gid=381554019"",""P3!B7:B7"")"),7)</f>
        <v>7</v>
      </c>
      <c r="X7" s="6">
        <f ca="1">IFERROR(__xludf.DUMMYFUNCTION("IMPORTRANGE(""https://docs.google.com/spreadsheets/d/12HtoRNFY5X90ARVwTZSazTzMJVTT_qZFXPicptcT0bg/edit#gid=381554019"",""P3!C7:C7"")"),7)</f>
        <v>7</v>
      </c>
      <c r="Y7" s="6">
        <f ca="1">IFERROR(__xludf.DUMMYFUNCTION("IMPORTRANGE(""https://docs.google.com/spreadsheets/d/12HtoRNFY5X90ARVwTZSazTzMJVTT_qZFXPicptcT0bg/edit#gid=381554019"",""P3!D7:D7"")"),7)</f>
        <v>7</v>
      </c>
      <c r="Z7" s="6">
        <f ca="1">IFERROR(__xludf.DUMMYFUNCTION("IMPORTRANGE(""https://docs.google.com/spreadsheets/d/12HtoRNFY5X90ARVwTZSazTzMJVTT_qZFXPicptcT0bg/edit#gid=381554019"",""P3!E7:E7"")"),7)</f>
        <v>7</v>
      </c>
      <c r="AA7" s="6">
        <f ca="1">IFERROR(__xludf.DUMMYFUNCTION("IMPORTRANGE(""https://docs.google.com/spreadsheets/d/12HtoRNFY5X90ARVwTZSazTzMJVTT_qZFXPicptcT0bg/edit#gid=381554019"",""P3!F7:F7"")"),7)</f>
        <v>7</v>
      </c>
      <c r="AC7" s="10">
        <v>305</v>
      </c>
      <c r="AD7" s="6">
        <f ca="1">IFERROR(__xludf.DUMMYFUNCTION("IMPORTRANGE(""https://docs.google.com/spreadsheets/d/1vIeXzcDIKQtYKxshH3mL8j3ytVuGP1MJeVl_qoGHRSE/edit#gid=381554019"",""P3!B7:B7"")"),6)</f>
        <v>6</v>
      </c>
      <c r="AE7" s="6">
        <f ca="1">IFERROR(__xludf.DUMMYFUNCTION("IMPORTRANGE(""https://docs.google.com/spreadsheets/d/1vIeXzcDIKQtYKxshH3mL8j3ytVuGP1MJeVl_qoGHRSE/edit#gid=381554019"",""P3!C7:C7"")"),6)</f>
        <v>6</v>
      </c>
      <c r="AF7" s="6">
        <f ca="1">IFERROR(__xludf.DUMMYFUNCTION("IMPORTRANGE(""https://docs.google.com/spreadsheets/d/1vIeXzcDIKQtYKxshH3mL8j3ytVuGP1MJeVl_qoGHRSE/edit#gid=381554019"",""P3!D7:D7"")"),6)</f>
        <v>6</v>
      </c>
      <c r="AG7" s="6">
        <f ca="1">IFERROR(__xludf.DUMMYFUNCTION("IMPORTRANGE(""https://docs.google.com/spreadsheets/d/1vIeXzcDIKQtYKxshH3mL8j3ytVuGP1MJeVl_qoGHRSE/edit#gid=381554019"",""P3!E7:E7"")"),5)</f>
        <v>5</v>
      </c>
      <c r="AH7" s="6">
        <f ca="1">IFERROR(__xludf.DUMMYFUNCTION("IMPORTRANGE(""https://docs.google.com/spreadsheets/d/1vIeXzcDIKQtYKxshH3mL8j3ytVuGP1MJeVl_qoGHRSE/edit#gid=381554019"",""P3!F7:F7"")"),6)</f>
        <v>6</v>
      </c>
    </row>
    <row r="8" spans="1:34" ht="18.75">
      <c r="A8" s="29" t="s">
        <v>13</v>
      </c>
      <c r="B8" s="30"/>
      <c r="C8" s="30"/>
      <c r="D8" s="30"/>
      <c r="E8" s="30"/>
      <c r="F8" s="31"/>
      <c r="H8" s="29" t="s">
        <v>13</v>
      </c>
      <c r="I8" s="30"/>
      <c r="J8" s="30"/>
      <c r="K8" s="30"/>
      <c r="L8" s="30"/>
      <c r="M8" s="31"/>
      <c r="O8" s="29" t="s">
        <v>13</v>
      </c>
      <c r="P8" s="30"/>
      <c r="Q8" s="30"/>
      <c r="R8" s="30"/>
      <c r="S8" s="30"/>
      <c r="T8" s="31"/>
      <c r="V8" s="29" t="s">
        <v>13</v>
      </c>
      <c r="W8" s="30"/>
      <c r="X8" s="30"/>
      <c r="Y8" s="30"/>
      <c r="Z8" s="30"/>
      <c r="AA8" s="31"/>
      <c r="AC8" s="29" t="s">
        <v>13</v>
      </c>
      <c r="AD8" s="30"/>
      <c r="AE8" s="30"/>
      <c r="AF8" s="30"/>
      <c r="AG8" s="30"/>
      <c r="AH8" s="31"/>
    </row>
    <row r="9" spans="1:34" ht="18.75">
      <c r="A9" s="8"/>
      <c r="B9" s="9"/>
      <c r="C9" s="9"/>
      <c r="D9" s="9"/>
      <c r="E9" s="9"/>
      <c r="F9" s="9"/>
      <c r="H9" s="8"/>
      <c r="I9" s="9"/>
      <c r="J9" s="9"/>
      <c r="K9" s="9"/>
      <c r="L9" s="9"/>
      <c r="M9" s="9"/>
      <c r="O9" s="8"/>
      <c r="P9" s="9"/>
      <c r="Q9" s="9"/>
      <c r="R9" s="9"/>
      <c r="S9" s="9"/>
      <c r="T9" s="9"/>
      <c r="V9" s="8"/>
      <c r="W9" s="9"/>
      <c r="X9" s="9"/>
      <c r="Y9" s="9"/>
      <c r="Z9" s="9"/>
      <c r="AA9" s="9"/>
      <c r="AC9" s="8"/>
      <c r="AD9" s="9"/>
      <c r="AE9" s="9"/>
      <c r="AF9" s="9"/>
      <c r="AG9" s="9"/>
      <c r="AH9" s="9"/>
    </row>
    <row r="10" spans="1:34" ht="18.75">
      <c r="A10" s="32" t="s">
        <v>14</v>
      </c>
      <c r="B10" s="24"/>
      <c r="C10" s="24"/>
      <c r="D10" s="24"/>
      <c r="E10" s="24"/>
      <c r="F10" s="25"/>
      <c r="H10" s="32" t="s">
        <v>14</v>
      </c>
      <c r="I10" s="24"/>
      <c r="J10" s="24"/>
      <c r="K10" s="24"/>
      <c r="L10" s="24"/>
      <c r="M10" s="25"/>
      <c r="O10" s="32" t="s">
        <v>14</v>
      </c>
      <c r="P10" s="24"/>
      <c r="Q10" s="24"/>
      <c r="R10" s="24"/>
      <c r="S10" s="24"/>
      <c r="T10" s="25"/>
      <c r="V10" s="32" t="s">
        <v>14</v>
      </c>
      <c r="W10" s="24"/>
      <c r="X10" s="24"/>
      <c r="Y10" s="24"/>
      <c r="Z10" s="24"/>
      <c r="AA10" s="25"/>
      <c r="AC10" s="32" t="s">
        <v>14</v>
      </c>
      <c r="AD10" s="24"/>
      <c r="AE10" s="24"/>
      <c r="AF10" s="24"/>
      <c r="AG10" s="24"/>
      <c r="AH10" s="25"/>
    </row>
    <row r="11" spans="1:34">
      <c r="A11" s="39"/>
      <c r="B11" s="40"/>
      <c r="C11" s="40"/>
      <c r="D11" s="40"/>
      <c r="E11" s="40"/>
      <c r="F11" s="41"/>
      <c r="H11" s="33"/>
      <c r="I11" s="34"/>
      <c r="J11" s="34"/>
      <c r="K11" s="34"/>
      <c r="L11" s="34"/>
      <c r="M11" s="35"/>
      <c r="O11" s="33"/>
      <c r="P11" s="34"/>
      <c r="Q11" s="34"/>
      <c r="R11" s="34"/>
      <c r="S11" s="34"/>
      <c r="T11" s="35"/>
      <c r="V11" s="33"/>
      <c r="W11" s="34"/>
      <c r="X11" s="34"/>
      <c r="Y11" s="34"/>
      <c r="Z11" s="34"/>
      <c r="AA11" s="35"/>
      <c r="AC11" s="33"/>
      <c r="AD11" s="34"/>
      <c r="AE11" s="34"/>
      <c r="AF11" s="34"/>
      <c r="AG11" s="34"/>
      <c r="AH11" s="35"/>
    </row>
    <row r="12" spans="1:34">
      <c r="A12" s="36"/>
      <c r="B12" s="37"/>
      <c r="C12" s="37"/>
      <c r="D12" s="37"/>
      <c r="E12" s="37"/>
      <c r="F12" s="38"/>
      <c r="H12" s="36"/>
      <c r="I12" s="37"/>
      <c r="J12" s="37"/>
      <c r="K12" s="37"/>
      <c r="L12" s="37"/>
      <c r="M12" s="38"/>
      <c r="O12" s="36"/>
      <c r="P12" s="37"/>
      <c r="Q12" s="37"/>
      <c r="R12" s="37"/>
      <c r="S12" s="37"/>
      <c r="T12" s="38"/>
      <c r="V12" s="36"/>
      <c r="W12" s="37"/>
      <c r="X12" s="37"/>
      <c r="Y12" s="37"/>
      <c r="Z12" s="37"/>
      <c r="AA12" s="38"/>
      <c r="AC12" s="36"/>
      <c r="AD12" s="37"/>
      <c r="AE12" s="37"/>
      <c r="AF12" s="37"/>
      <c r="AG12" s="37"/>
      <c r="AH12" s="38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AC10:AH10"/>
    <mergeCell ref="A11:F12"/>
    <mergeCell ref="H11:M12"/>
    <mergeCell ref="O11:T12"/>
    <mergeCell ref="AC11:AH12"/>
    <mergeCell ref="V10:AA10"/>
    <mergeCell ref="V11:AA12"/>
    <mergeCell ref="A10:F10"/>
    <mergeCell ref="H10:M10"/>
    <mergeCell ref="O10:T10"/>
    <mergeCell ref="V8:AA8"/>
    <mergeCell ref="AC8:AH8"/>
    <mergeCell ref="A2:F2"/>
    <mergeCell ref="A3:F3"/>
    <mergeCell ref="H3:M3"/>
    <mergeCell ref="O3:T3"/>
    <mergeCell ref="A8:F8"/>
    <mergeCell ref="H8:M8"/>
    <mergeCell ref="O8:T8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999"/>
  <sheetViews>
    <sheetView topLeftCell="AB1" workbookViewId="0">
      <selection activeCell="AK1" sqref="AK1:AM1048576"/>
    </sheetView>
  </sheetViews>
  <sheetFormatPr defaultColWidth="14.42578125" defaultRowHeight="15" customHeight="1"/>
  <cols>
    <col min="1" max="1" width="20.42578125" customWidth="1"/>
    <col min="2" max="2" width="19.5703125" customWidth="1"/>
    <col min="3" max="3" width="22.28515625" customWidth="1"/>
    <col min="4" max="4" width="22.42578125" customWidth="1"/>
    <col min="5" max="5" width="22" customWidth="1"/>
    <col min="6" max="6" width="23.42578125" customWidth="1"/>
    <col min="7" max="7" width="12.42578125" customWidth="1"/>
    <col min="8" max="8" width="17.5703125" customWidth="1"/>
    <col min="9" max="13" width="38.140625" customWidth="1"/>
    <col min="14" max="14" width="13.28515625" customWidth="1"/>
    <col min="15" max="15" width="18.42578125" customWidth="1"/>
    <col min="16" max="20" width="39.42578125" customWidth="1"/>
    <col min="21" max="21" width="11.7109375" customWidth="1"/>
    <col min="22" max="22" width="20.140625" customWidth="1"/>
    <col min="23" max="27" width="38.42578125" customWidth="1"/>
    <col min="28" max="28" width="8.85546875" customWidth="1"/>
    <col min="29" max="29" width="25.42578125" customWidth="1"/>
    <col min="30" max="34" width="28.7109375" customWidth="1"/>
    <col min="35" max="49" width="8.85546875" customWidth="1"/>
  </cols>
  <sheetData>
    <row r="1" spans="1:34" ht="26.25">
      <c r="A1" s="28" t="s">
        <v>19</v>
      </c>
      <c r="B1" s="24"/>
      <c r="C1" s="24"/>
      <c r="D1" s="24"/>
      <c r="E1" s="24"/>
      <c r="F1" s="25"/>
      <c r="H1" s="28" t="s">
        <v>19</v>
      </c>
      <c r="I1" s="24"/>
      <c r="J1" s="24"/>
      <c r="K1" s="24"/>
      <c r="L1" s="24"/>
      <c r="M1" s="25"/>
      <c r="O1" s="28" t="s">
        <v>19</v>
      </c>
      <c r="P1" s="24"/>
      <c r="Q1" s="24"/>
      <c r="R1" s="24"/>
      <c r="S1" s="24"/>
      <c r="T1" s="25"/>
      <c r="V1" s="28" t="s">
        <v>19</v>
      </c>
      <c r="W1" s="24"/>
      <c r="X1" s="24"/>
      <c r="Y1" s="24"/>
      <c r="Z1" s="24"/>
      <c r="AA1" s="25"/>
      <c r="AC1" s="28" t="s">
        <v>19</v>
      </c>
      <c r="AD1" s="24"/>
      <c r="AE1" s="24"/>
      <c r="AF1" s="24"/>
      <c r="AG1" s="24"/>
      <c r="AH1" s="25"/>
    </row>
    <row r="2" spans="1:34" ht="42.75" customHeight="1">
      <c r="A2" s="26" t="s">
        <v>20</v>
      </c>
      <c r="B2" s="24"/>
      <c r="C2" s="24"/>
      <c r="D2" s="24"/>
      <c r="E2" s="24"/>
      <c r="F2" s="25"/>
      <c r="H2" s="26" t="s">
        <v>20</v>
      </c>
      <c r="I2" s="24"/>
      <c r="J2" s="24"/>
      <c r="K2" s="24"/>
      <c r="L2" s="24"/>
      <c r="M2" s="25"/>
      <c r="O2" s="26" t="s">
        <v>20</v>
      </c>
      <c r="P2" s="24"/>
      <c r="Q2" s="24"/>
      <c r="R2" s="24"/>
      <c r="S2" s="24"/>
      <c r="T2" s="25"/>
      <c r="V2" s="26" t="s">
        <v>20</v>
      </c>
      <c r="W2" s="24"/>
      <c r="X2" s="24"/>
      <c r="Y2" s="24"/>
      <c r="Z2" s="24"/>
      <c r="AA2" s="25"/>
      <c r="AC2" s="26" t="s">
        <v>20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9.5">
      <c r="A6" s="10">
        <v>89</v>
      </c>
      <c r="B6" s="6">
        <f ca="1">IFERROR(__xludf.DUMMYFUNCTION("IMPORTRANGE(""https://docs.google.com/spreadsheets/d/1DE2TZi0ZzoaTrcrwoDDXUxGjbFAplgA1Y807lojH3sc/edit#gid=207921682"",""P4!B6:B6"")"),6)</f>
        <v>6</v>
      </c>
      <c r="C6" s="6">
        <f ca="1">IFERROR(__xludf.DUMMYFUNCTION("IMPORTRANGE(""https://docs.google.com/spreadsheets/d/1DE2TZi0ZzoaTrcrwoDDXUxGjbFAplgA1Y807lojH3sc/edit#gid=207921682"",""P4!C6:C6"")"),7)</f>
        <v>7</v>
      </c>
      <c r="D6" s="6">
        <f ca="1">IFERROR(__xludf.DUMMYFUNCTION("IMPORTRANGE(""https://docs.google.com/spreadsheets/d/1DE2TZi0ZzoaTrcrwoDDXUxGjbFAplgA1Y807lojH3sc/edit#gid=207921682"",""P4!D6:D6"")"),7)</f>
        <v>7</v>
      </c>
      <c r="E6" s="6">
        <f ca="1">IFERROR(__xludf.DUMMYFUNCTION("IMPORTRANGE(""https://docs.google.com/spreadsheets/d/1DE2TZi0ZzoaTrcrwoDDXUxGjbFAplgA1Y807lojH3sc/edit#gid=207921682"",""P4!E6:E6"")"),8)</f>
        <v>8</v>
      </c>
      <c r="F6" s="6">
        <f ca="1">IFERROR(__xludf.DUMMYFUNCTION("IMPORTRANGE(""https://docs.google.com/spreadsheets/d/1DE2TZi0ZzoaTrcrwoDDXUxGjbFAplgA1Y807lojH3sc/edit#gid=207921682"",""P4!F6:F6"")"),7)</f>
        <v>7</v>
      </c>
      <c r="H6" s="10">
        <v>89</v>
      </c>
      <c r="I6" s="6">
        <f ca="1">IFERROR(__xludf.DUMMYFUNCTION("IMPORTRANGE(""https://docs.google.com/spreadsheets/d/1gi2jVGtOig0T_VuMzkDmVWBz8lK52kKuCS7STbR9e28/edit#gid=349400232"",""P4!B6:B6"")"),6)</f>
        <v>6</v>
      </c>
      <c r="J6" s="6">
        <f ca="1">IFERROR(__xludf.DUMMYFUNCTION("IMPORTRANGE(""https://docs.google.com/spreadsheets/d/1gi2jVGtOig0T_VuMzkDmVWBz8lK52kKuCS7STbR9e28/edit#gid=349400232"",""P4!C6:C6"")"),6)</f>
        <v>6</v>
      </c>
      <c r="K6" s="6">
        <f ca="1">IFERROR(__xludf.DUMMYFUNCTION("IMPORTRANGE(""https://docs.google.com/spreadsheets/d/1gi2jVGtOig0T_VuMzkDmVWBz8lK52kKuCS7STbR9e28/edit#gid=349400232"",""P4!D6:D6"")"),7)</f>
        <v>7</v>
      </c>
      <c r="L6" s="6">
        <f ca="1">IFERROR(__xludf.DUMMYFUNCTION("IMPORTRANGE(""https://docs.google.com/spreadsheets/d/1gi2jVGtOig0T_VuMzkDmVWBz8lK52kKuCS7STbR9e28/edit#gid=349400232"",""P4!E6:E6"")"),7)</f>
        <v>7</v>
      </c>
      <c r="M6" s="6">
        <f ca="1">IFERROR(__xludf.DUMMYFUNCTION("IMPORTRANGE(""https://docs.google.com/spreadsheets/d/1gi2jVGtOig0T_VuMzkDmVWBz8lK52kKuCS7STbR9e28/edit#gid=349400232"",""P4!F6:F6"")"),7)</f>
        <v>7</v>
      </c>
      <c r="O6" s="10">
        <v>89</v>
      </c>
      <c r="P6" s="6">
        <f ca="1">IFERROR(__xludf.DUMMYFUNCTION("IMPORTRANGE(""https://docs.google.com/spreadsheets/d/1mrAeX9JEhoJs2ZHEF4PozgrayXCrb5e6Q3lfOlWehQY/edit#gid=381554019"",""P4!B6:B6"")"),7)</f>
        <v>7</v>
      </c>
      <c r="Q6" s="6">
        <f ca="1">IFERROR(__xludf.DUMMYFUNCTION("IMPORTRANGE(""https://docs.google.com/spreadsheets/d/1mrAeX9JEhoJs2ZHEF4PozgrayXCrb5e6Q3lfOlWehQY/edit#gid=381554019"",""P4!C6:C6"")"),7)</f>
        <v>7</v>
      </c>
      <c r="R6" s="6">
        <f ca="1">IFERROR(__xludf.DUMMYFUNCTION("IMPORTRANGE(""https://docs.google.com/spreadsheets/d/1mrAeX9JEhoJs2ZHEF4PozgrayXCrb5e6Q3lfOlWehQY/edit#gid=381554019"",""P4!D6:D6"")"),6)</f>
        <v>6</v>
      </c>
      <c r="S6" s="6">
        <f ca="1">IFERROR(__xludf.DUMMYFUNCTION("IMPORTRANGE(""https://docs.google.com/spreadsheets/d/1mrAeX9JEhoJs2ZHEF4PozgrayXCrb5e6Q3lfOlWehQY/edit#gid=381554019"",""P4!E6:E6"")"),7)</f>
        <v>7</v>
      </c>
      <c r="T6" s="6">
        <f ca="1">IFERROR(__xludf.DUMMYFUNCTION("IMPORTRANGE(""https://docs.google.com/spreadsheets/d/1mrAeX9JEhoJs2ZHEF4PozgrayXCrb5e6Q3lfOlWehQY/edit#gid=381554019"",""P4!F6:F6"")"),7)</f>
        <v>7</v>
      </c>
      <c r="V6" s="10">
        <v>89</v>
      </c>
      <c r="W6" s="6">
        <f ca="1">IFERROR(__xludf.DUMMYFUNCTION("IMPORTRANGE(""https://docs.google.com/spreadsheets/d/12HtoRNFY5X90ARVwTZSazTzMJVTT_qZFXPicptcT0bg/edit#gid=381554019"",""P4!B6:B6"")"),6)</f>
        <v>6</v>
      </c>
      <c r="X6" s="6">
        <f ca="1">IFERROR(__xludf.DUMMYFUNCTION("IMPORTRANGE(""https://docs.google.com/spreadsheets/d/12HtoRNFY5X90ARVwTZSazTzMJVTT_qZFXPicptcT0bg/edit#gid=381554019"",""P4!C6:C6"")"),7)</f>
        <v>7</v>
      </c>
      <c r="Y6" s="6">
        <f ca="1">IFERROR(__xludf.DUMMYFUNCTION("IMPORTRANGE(""https://docs.google.com/spreadsheets/d/12HtoRNFY5X90ARVwTZSazTzMJVTT_qZFXPicptcT0bg/edit#gid=381554019"",""P4!D6:D6"")"),7)</f>
        <v>7</v>
      </c>
      <c r="Z6" s="6">
        <f ca="1">IFERROR(__xludf.DUMMYFUNCTION("IMPORTRANGE(""https://docs.google.com/spreadsheets/d/12HtoRNFY5X90ARVwTZSazTzMJVTT_qZFXPicptcT0bg/edit#gid=381554019"",""P4!E6:E6"")"),8)</f>
        <v>8</v>
      </c>
      <c r="AA6" s="6">
        <f ca="1">IFERROR(__xludf.DUMMYFUNCTION("IMPORTRANGE(""https://docs.google.com/spreadsheets/d/12HtoRNFY5X90ARVwTZSazTzMJVTT_qZFXPicptcT0bg/edit#gid=381554019"",""P4!F6:F6"")"),7)</f>
        <v>7</v>
      </c>
      <c r="AC6" s="10">
        <v>89</v>
      </c>
      <c r="AD6" s="6">
        <f ca="1">IFERROR(__xludf.DUMMYFUNCTION("IMPORTRANGE(""https://docs.google.com/spreadsheets/d/1vIeXzcDIKQtYKxshH3mL8j3ytVuGP1MJeVl_qoGHRSE/edit#gid=381554019"",""P4!B6:B6"")"),6)</f>
        <v>6</v>
      </c>
      <c r="AE6" s="6">
        <f ca="1">IFERROR(__xludf.DUMMYFUNCTION("IMPORTRANGE(""https://docs.google.com/spreadsheets/d/1vIeXzcDIKQtYKxshH3mL8j3ytVuGP1MJeVl_qoGHRSE/edit#gid=381554019"",""P4!C6:C6"")"),5)</f>
        <v>5</v>
      </c>
      <c r="AF6" s="6">
        <f ca="1">IFERROR(__xludf.DUMMYFUNCTION("IMPORTRANGE(""https://docs.google.com/spreadsheets/d/1vIeXzcDIKQtYKxshH3mL8j3ytVuGP1MJeVl_qoGHRSE/edit#gid=381554019"",""P4!D6:D6"")"),5)</f>
        <v>5</v>
      </c>
      <c r="AG6" s="6">
        <f ca="1">IFERROR(__xludf.DUMMYFUNCTION("IMPORTRANGE(""https://docs.google.com/spreadsheets/d/1vIeXzcDIKQtYKxshH3mL8j3ytVuGP1MJeVl_qoGHRSE/edit#gid=381554019"",""P4!E6:E6"")"),5)</f>
        <v>5</v>
      </c>
      <c r="AH6" s="6">
        <f ca="1">IFERROR(__xludf.DUMMYFUNCTION("IMPORTRANGE(""https://docs.google.com/spreadsheets/d/1vIeXzcDIKQtYKxshH3mL8j3ytVuGP1MJeVl_qoGHRSE/edit#gid=381554019"",""P4!F6:F6"")"),5)</f>
        <v>5</v>
      </c>
    </row>
    <row r="7" spans="1:34" ht="19.5">
      <c r="A7" s="10">
        <v>1410</v>
      </c>
      <c r="B7" s="6">
        <f ca="1">IFERROR(__xludf.DUMMYFUNCTION("IMPORTRANGE(""https://docs.google.com/spreadsheets/d/1DE2TZi0ZzoaTrcrwoDDXUxGjbFAplgA1Y807lojH3sc/edit#gid=207921682"",""P4!B7:B7"")"),7)</f>
        <v>7</v>
      </c>
      <c r="C7" s="6">
        <f ca="1">IFERROR(__xludf.DUMMYFUNCTION("IMPORTRANGE(""https://docs.google.com/spreadsheets/d/1DE2TZi0ZzoaTrcrwoDDXUxGjbFAplgA1Y807lojH3sc/edit#gid=207921682"",""P4!C7:C7"")"),7)</f>
        <v>7</v>
      </c>
      <c r="D7" s="6">
        <f ca="1">IFERROR(__xludf.DUMMYFUNCTION("IMPORTRANGE(""https://docs.google.com/spreadsheets/d/1DE2TZi0ZzoaTrcrwoDDXUxGjbFAplgA1Y807lojH3sc/edit#gid=207921682"",""P4!D7:D7"")"),7)</f>
        <v>7</v>
      </c>
      <c r="E7" s="6">
        <f ca="1">IFERROR(__xludf.DUMMYFUNCTION("IMPORTRANGE(""https://docs.google.com/spreadsheets/d/1DE2TZi0ZzoaTrcrwoDDXUxGjbFAplgA1Y807lojH3sc/edit#gid=207921682"",""P4!E7:E7"")"),8)</f>
        <v>8</v>
      </c>
      <c r="F7" s="6">
        <f ca="1">IFERROR(__xludf.DUMMYFUNCTION("IMPORTRANGE(""https://docs.google.com/spreadsheets/d/1DE2TZi0ZzoaTrcrwoDDXUxGjbFAplgA1Y807lojH3sc/edit#gid=207921682"",""P4!F7:F7"")"),8)</f>
        <v>8</v>
      </c>
      <c r="H7" s="10">
        <v>1410</v>
      </c>
      <c r="I7" s="6">
        <f ca="1">IFERROR(__xludf.DUMMYFUNCTION("IMPORTRANGE(""https://docs.google.com/spreadsheets/d/1gi2jVGtOig0T_VuMzkDmVWBz8lK52kKuCS7STbR9e28/edit#gid=349400232"",""P4!B7:B7"")"),6)</f>
        <v>6</v>
      </c>
      <c r="J7" s="6">
        <f ca="1">IFERROR(__xludf.DUMMYFUNCTION("IMPORTRANGE(""https://docs.google.com/spreadsheets/d/1gi2jVGtOig0T_VuMzkDmVWBz8lK52kKuCS7STbR9e28/edit#gid=349400232"",""P4!C7:C7"")"),7)</f>
        <v>7</v>
      </c>
      <c r="K7" s="6">
        <f ca="1">IFERROR(__xludf.DUMMYFUNCTION("IMPORTRANGE(""https://docs.google.com/spreadsheets/d/1gi2jVGtOig0T_VuMzkDmVWBz8lK52kKuCS7STbR9e28/edit#gid=349400232"",""P4!D7:D7"")"),7)</f>
        <v>7</v>
      </c>
      <c r="L7" s="6">
        <f ca="1">IFERROR(__xludf.DUMMYFUNCTION("IMPORTRANGE(""https://docs.google.com/spreadsheets/d/1gi2jVGtOig0T_VuMzkDmVWBz8lK52kKuCS7STbR9e28/edit#gid=349400232"",""P4!E7:E7"")"),7)</f>
        <v>7</v>
      </c>
      <c r="M7" s="6">
        <f ca="1">IFERROR(__xludf.DUMMYFUNCTION("IMPORTRANGE(""https://docs.google.com/spreadsheets/d/1gi2jVGtOig0T_VuMzkDmVWBz8lK52kKuCS7STbR9e28/edit#gid=349400232"",""P4!F7:F7"")"),7)</f>
        <v>7</v>
      </c>
      <c r="O7" s="10">
        <v>1410</v>
      </c>
      <c r="P7" s="6">
        <f ca="1">IFERROR(__xludf.DUMMYFUNCTION("IMPORTRANGE(""https://docs.google.com/spreadsheets/d/1mrAeX9JEhoJs2ZHEF4PozgrayXCrb5e6Q3lfOlWehQY/edit#gid=381554019"",""P4!B7:B7"")"),7)</f>
        <v>7</v>
      </c>
      <c r="Q7" s="6">
        <f ca="1">IFERROR(__xludf.DUMMYFUNCTION("IMPORTRANGE(""https://docs.google.com/spreadsheets/d/1mrAeX9JEhoJs2ZHEF4PozgrayXCrb5e6Q3lfOlWehQY/edit#gid=381554019"",""P4!C7:C7"")"),8)</f>
        <v>8</v>
      </c>
      <c r="R7" s="6">
        <f ca="1">IFERROR(__xludf.DUMMYFUNCTION("IMPORTRANGE(""https://docs.google.com/spreadsheets/d/1mrAeX9JEhoJs2ZHEF4PozgrayXCrb5e6Q3lfOlWehQY/edit#gid=381554019"",""P4!D7:D7"")"),7)</f>
        <v>7</v>
      </c>
      <c r="S7" s="6">
        <f ca="1">IFERROR(__xludf.DUMMYFUNCTION("IMPORTRANGE(""https://docs.google.com/spreadsheets/d/1mrAeX9JEhoJs2ZHEF4PozgrayXCrb5e6Q3lfOlWehQY/edit#gid=381554019"",""P4!E7:E7"")"),8)</f>
        <v>8</v>
      </c>
      <c r="T7" s="6">
        <f ca="1">IFERROR(__xludf.DUMMYFUNCTION("IMPORTRANGE(""https://docs.google.com/spreadsheets/d/1mrAeX9JEhoJs2ZHEF4PozgrayXCrb5e6Q3lfOlWehQY/edit#gid=381554019"",""P4!F7:F7"")"),8)</f>
        <v>8</v>
      </c>
      <c r="V7" s="10">
        <v>1410</v>
      </c>
      <c r="W7" s="6">
        <f ca="1">IFERROR(__xludf.DUMMYFUNCTION("IMPORTRANGE(""https://docs.google.com/spreadsheets/d/12HtoRNFY5X90ARVwTZSazTzMJVTT_qZFXPicptcT0bg/edit#gid=381554019"",""P4!B7:B7"")"),6)</f>
        <v>6</v>
      </c>
      <c r="X7" s="6">
        <f ca="1">IFERROR(__xludf.DUMMYFUNCTION("IMPORTRANGE(""https://docs.google.com/spreadsheets/d/12HtoRNFY5X90ARVwTZSazTzMJVTT_qZFXPicptcT0bg/edit#gid=381554019"",""P4!C7:C7"")"),6)</f>
        <v>6</v>
      </c>
      <c r="Y7" s="6">
        <f ca="1">IFERROR(__xludf.DUMMYFUNCTION("IMPORTRANGE(""https://docs.google.com/spreadsheets/d/12HtoRNFY5X90ARVwTZSazTzMJVTT_qZFXPicptcT0bg/edit#gid=381554019"",""P4!D7:D7"")"),7)</f>
        <v>7</v>
      </c>
      <c r="Z7" s="6">
        <f ca="1">IFERROR(__xludf.DUMMYFUNCTION("IMPORTRANGE(""https://docs.google.com/spreadsheets/d/12HtoRNFY5X90ARVwTZSazTzMJVTT_qZFXPicptcT0bg/edit#gid=381554019"",""P4!E7:E7"")"),7)</f>
        <v>7</v>
      </c>
      <c r="AA7" s="6">
        <f ca="1">IFERROR(__xludf.DUMMYFUNCTION("IMPORTRANGE(""https://docs.google.com/spreadsheets/d/12HtoRNFY5X90ARVwTZSazTzMJVTT_qZFXPicptcT0bg/edit#gid=381554019"",""P4!F7:F7"")"),7)</f>
        <v>7</v>
      </c>
      <c r="AC7" s="10">
        <v>1410</v>
      </c>
      <c r="AD7" s="6">
        <f ca="1">IFERROR(__xludf.DUMMYFUNCTION("IMPORTRANGE(""https://docs.google.com/spreadsheets/d/1vIeXzcDIKQtYKxshH3mL8j3ytVuGP1MJeVl_qoGHRSE/edit#gid=381554019"",""P4!B7:B7"")"),5)</f>
        <v>5</v>
      </c>
      <c r="AE7" s="6">
        <f ca="1">IFERROR(__xludf.DUMMYFUNCTION("IMPORTRANGE(""https://docs.google.com/spreadsheets/d/1vIeXzcDIKQtYKxshH3mL8j3ytVuGP1MJeVl_qoGHRSE/edit#gid=381554019"",""P4!C7:C7"")"),5)</f>
        <v>5</v>
      </c>
      <c r="AF7" s="6">
        <f ca="1">IFERROR(__xludf.DUMMYFUNCTION("IMPORTRANGE(""https://docs.google.com/spreadsheets/d/1vIeXzcDIKQtYKxshH3mL8j3ytVuGP1MJeVl_qoGHRSE/edit#gid=381554019"",""P4!D7:D7"")"),6)</f>
        <v>6</v>
      </c>
      <c r="AG7" s="6">
        <f ca="1">IFERROR(__xludf.DUMMYFUNCTION("IMPORTRANGE(""https://docs.google.com/spreadsheets/d/1vIeXzcDIKQtYKxshH3mL8j3ytVuGP1MJeVl_qoGHRSE/edit#gid=381554019"",""P4!E7:E7"")"),6)</f>
        <v>6</v>
      </c>
      <c r="AH7" s="6">
        <f ca="1">IFERROR(__xludf.DUMMYFUNCTION("IMPORTRANGE(""https://docs.google.com/spreadsheets/d/1vIeXzcDIKQtYKxshH3mL8j3ytVuGP1MJeVl_qoGHRSE/edit#gid=381554019"",""P4!F7:F7"")"),6)</f>
        <v>6</v>
      </c>
    </row>
    <row r="8" spans="1:34" ht="18.75">
      <c r="A8" s="29" t="s">
        <v>13</v>
      </c>
      <c r="B8" s="30"/>
      <c r="C8" s="30"/>
      <c r="D8" s="30"/>
      <c r="E8" s="30"/>
      <c r="F8" s="31"/>
      <c r="H8" s="29" t="s">
        <v>13</v>
      </c>
      <c r="I8" s="30"/>
      <c r="J8" s="30"/>
      <c r="K8" s="30"/>
      <c r="L8" s="30"/>
      <c r="M8" s="31"/>
      <c r="O8" s="29" t="s">
        <v>13</v>
      </c>
      <c r="P8" s="30"/>
      <c r="Q8" s="30"/>
      <c r="R8" s="30"/>
      <c r="S8" s="30"/>
      <c r="T8" s="31"/>
      <c r="V8" s="29" t="s">
        <v>13</v>
      </c>
      <c r="W8" s="30"/>
      <c r="X8" s="30"/>
      <c r="Y8" s="30"/>
      <c r="Z8" s="30"/>
      <c r="AA8" s="31"/>
      <c r="AC8" s="29" t="s">
        <v>13</v>
      </c>
      <c r="AD8" s="30"/>
      <c r="AE8" s="30"/>
      <c r="AF8" s="30"/>
      <c r="AG8" s="30"/>
      <c r="AH8" s="31"/>
    </row>
    <row r="9" spans="1:34" ht="18.75">
      <c r="A9" s="8"/>
      <c r="B9" s="9"/>
      <c r="C9" s="9"/>
      <c r="D9" s="9"/>
      <c r="E9" s="9"/>
      <c r="F9" s="9"/>
      <c r="H9" s="8"/>
      <c r="I9" s="9"/>
      <c r="J9" s="9"/>
      <c r="K9" s="9"/>
      <c r="L9" s="9"/>
      <c r="M9" s="9"/>
      <c r="O9" s="8"/>
      <c r="P9" s="9"/>
      <c r="Q9" s="9"/>
      <c r="R9" s="9"/>
      <c r="S9" s="9"/>
      <c r="T9" s="9"/>
      <c r="V9" s="8"/>
      <c r="W9" s="9"/>
      <c r="X9" s="9"/>
      <c r="Y9" s="9"/>
      <c r="Z9" s="9"/>
      <c r="AA9" s="9"/>
      <c r="AC9" s="8"/>
      <c r="AD9" s="9"/>
      <c r="AE9" s="9"/>
      <c r="AF9" s="9"/>
      <c r="AG9" s="9"/>
      <c r="AH9" s="9"/>
    </row>
    <row r="10" spans="1:34" ht="18.75">
      <c r="A10" s="32" t="s">
        <v>14</v>
      </c>
      <c r="B10" s="24"/>
      <c r="C10" s="24"/>
      <c r="D10" s="24"/>
      <c r="E10" s="24"/>
      <c r="F10" s="25"/>
      <c r="H10" s="32" t="s">
        <v>14</v>
      </c>
      <c r="I10" s="24"/>
      <c r="J10" s="24"/>
      <c r="K10" s="24"/>
      <c r="L10" s="24"/>
      <c r="M10" s="25"/>
      <c r="O10" s="32" t="s">
        <v>14</v>
      </c>
      <c r="P10" s="24"/>
      <c r="Q10" s="24"/>
      <c r="R10" s="24"/>
      <c r="S10" s="24"/>
      <c r="T10" s="25"/>
      <c r="V10" s="32" t="s">
        <v>14</v>
      </c>
      <c r="W10" s="24"/>
      <c r="X10" s="24"/>
      <c r="Y10" s="24"/>
      <c r="Z10" s="24"/>
      <c r="AA10" s="25"/>
      <c r="AC10" s="32" t="s">
        <v>14</v>
      </c>
      <c r="AD10" s="24"/>
      <c r="AE10" s="24"/>
      <c r="AF10" s="24"/>
      <c r="AG10" s="24"/>
      <c r="AH10" s="25"/>
    </row>
    <row r="11" spans="1:34">
      <c r="A11" s="39"/>
      <c r="B11" s="40"/>
      <c r="C11" s="40"/>
      <c r="D11" s="40"/>
      <c r="E11" s="40"/>
      <c r="F11" s="41"/>
      <c r="H11" s="33"/>
      <c r="I11" s="34"/>
      <c r="J11" s="34"/>
      <c r="K11" s="34"/>
      <c r="L11" s="34"/>
      <c r="M11" s="35"/>
      <c r="O11" s="33"/>
      <c r="P11" s="34"/>
      <c r="Q11" s="34"/>
      <c r="R11" s="34"/>
      <c r="S11" s="34"/>
      <c r="T11" s="35"/>
      <c r="V11" s="33"/>
      <c r="W11" s="34"/>
      <c r="X11" s="34"/>
      <c r="Y11" s="34"/>
      <c r="Z11" s="34"/>
      <c r="AA11" s="35"/>
      <c r="AC11" s="33"/>
      <c r="AD11" s="34"/>
      <c r="AE11" s="34"/>
      <c r="AF11" s="34"/>
      <c r="AG11" s="34"/>
      <c r="AH11" s="35"/>
    </row>
    <row r="12" spans="1:34">
      <c r="A12" s="36"/>
      <c r="B12" s="37"/>
      <c r="C12" s="37"/>
      <c r="D12" s="37"/>
      <c r="E12" s="37"/>
      <c r="F12" s="38"/>
      <c r="H12" s="36"/>
      <c r="I12" s="37"/>
      <c r="J12" s="37"/>
      <c r="K12" s="37"/>
      <c r="L12" s="37"/>
      <c r="M12" s="38"/>
      <c r="O12" s="36"/>
      <c r="P12" s="37"/>
      <c r="Q12" s="37"/>
      <c r="R12" s="37"/>
      <c r="S12" s="37"/>
      <c r="T12" s="38"/>
      <c r="V12" s="36"/>
      <c r="W12" s="37"/>
      <c r="X12" s="37"/>
      <c r="Y12" s="37"/>
      <c r="Z12" s="37"/>
      <c r="AA12" s="38"/>
      <c r="AC12" s="36"/>
      <c r="AD12" s="37"/>
      <c r="AE12" s="37"/>
      <c r="AF12" s="37"/>
      <c r="AG12" s="37"/>
      <c r="AH12" s="38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AC10:AH10"/>
    <mergeCell ref="A11:F12"/>
    <mergeCell ref="H11:M12"/>
    <mergeCell ref="O11:T12"/>
    <mergeCell ref="AC11:AH12"/>
    <mergeCell ref="V10:AA10"/>
    <mergeCell ref="V11:AA12"/>
    <mergeCell ref="A10:F10"/>
    <mergeCell ref="H10:M10"/>
    <mergeCell ref="O10:T10"/>
    <mergeCell ref="V8:AA8"/>
    <mergeCell ref="AC8:AH8"/>
    <mergeCell ref="A2:F2"/>
    <mergeCell ref="A3:F3"/>
    <mergeCell ref="H3:M3"/>
    <mergeCell ref="O3:T3"/>
    <mergeCell ref="A8:F8"/>
    <mergeCell ref="H8:M8"/>
    <mergeCell ref="O8:T8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998"/>
  <sheetViews>
    <sheetView topLeftCell="AB1" workbookViewId="0">
      <selection activeCell="AK1" sqref="AK1:AO1048576"/>
    </sheetView>
  </sheetViews>
  <sheetFormatPr defaultColWidth="14.42578125" defaultRowHeight="15" customHeight="1"/>
  <cols>
    <col min="1" max="1" width="20.42578125" customWidth="1"/>
    <col min="2" max="2" width="19.5703125" customWidth="1"/>
    <col min="3" max="3" width="22.28515625" customWidth="1"/>
    <col min="4" max="4" width="22.42578125" customWidth="1"/>
    <col min="5" max="5" width="22" customWidth="1"/>
    <col min="6" max="6" width="23.42578125" customWidth="1"/>
    <col min="7" max="7" width="12.42578125" customWidth="1"/>
    <col min="8" max="8" width="17.5703125" customWidth="1"/>
    <col min="9" max="13" width="38.140625" customWidth="1"/>
    <col min="14" max="14" width="13.28515625" customWidth="1"/>
    <col min="15" max="15" width="18.42578125" customWidth="1"/>
    <col min="16" max="20" width="39.42578125" customWidth="1"/>
    <col min="21" max="21" width="11.7109375" customWidth="1"/>
    <col min="22" max="22" width="20.140625" customWidth="1"/>
    <col min="23" max="27" width="38.42578125" customWidth="1"/>
    <col min="28" max="28" width="8.85546875" customWidth="1"/>
    <col min="29" max="29" width="25.42578125" customWidth="1"/>
    <col min="30" max="34" width="28.7109375" customWidth="1"/>
    <col min="35" max="47" width="8.85546875" customWidth="1"/>
  </cols>
  <sheetData>
    <row r="1" spans="1:34" ht="26.25">
      <c r="A1" s="28" t="s">
        <v>21</v>
      </c>
      <c r="B1" s="24"/>
      <c r="C1" s="24"/>
      <c r="D1" s="24"/>
      <c r="E1" s="24"/>
      <c r="F1" s="25"/>
      <c r="H1" s="28" t="s">
        <v>21</v>
      </c>
      <c r="I1" s="24"/>
      <c r="J1" s="24"/>
      <c r="K1" s="24"/>
      <c r="L1" s="24"/>
      <c r="M1" s="25"/>
      <c r="O1" s="28" t="s">
        <v>21</v>
      </c>
      <c r="P1" s="24"/>
      <c r="Q1" s="24"/>
      <c r="R1" s="24"/>
      <c r="S1" s="24"/>
      <c r="T1" s="25"/>
      <c r="V1" s="28" t="s">
        <v>21</v>
      </c>
      <c r="W1" s="24"/>
      <c r="X1" s="24"/>
      <c r="Y1" s="24"/>
      <c r="Z1" s="24"/>
      <c r="AA1" s="25"/>
      <c r="AC1" s="28" t="s">
        <v>21</v>
      </c>
      <c r="AD1" s="24"/>
      <c r="AE1" s="24"/>
      <c r="AF1" s="24"/>
      <c r="AG1" s="24"/>
      <c r="AH1" s="25"/>
    </row>
    <row r="2" spans="1:34" ht="42.75" customHeight="1">
      <c r="A2" s="26" t="s">
        <v>22</v>
      </c>
      <c r="B2" s="24"/>
      <c r="C2" s="24"/>
      <c r="D2" s="24"/>
      <c r="E2" s="24"/>
      <c r="F2" s="25"/>
      <c r="H2" s="26" t="s">
        <v>22</v>
      </c>
      <c r="I2" s="24"/>
      <c r="J2" s="24"/>
      <c r="K2" s="24"/>
      <c r="L2" s="24"/>
      <c r="M2" s="25"/>
      <c r="O2" s="26" t="s">
        <v>22</v>
      </c>
      <c r="P2" s="24"/>
      <c r="Q2" s="24"/>
      <c r="R2" s="24"/>
      <c r="S2" s="24"/>
      <c r="T2" s="25"/>
      <c r="V2" s="26" t="s">
        <v>22</v>
      </c>
      <c r="W2" s="24"/>
      <c r="X2" s="24"/>
      <c r="Y2" s="24"/>
      <c r="Z2" s="24"/>
      <c r="AA2" s="25"/>
      <c r="AC2" s="26" t="s">
        <v>22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9.5">
      <c r="A6" s="10">
        <v>304</v>
      </c>
      <c r="B6" s="6">
        <f ca="1">IFERROR(__xludf.DUMMYFUNCTION("IMPORTRANGE(""https://docs.google.com/spreadsheets/d/1DE2TZi0ZzoaTrcrwoDDXUxGjbFAplgA1Y807lojH3sc/edit#gid=207921682"",""P6!B6:B6"")"),6)</f>
        <v>6</v>
      </c>
      <c r="C6" s="6">
        <f ca="1">IFERROR(__xludf.DUMMYFUNCTION("IMPORTRANGE(""https://docs.google.com/spreadsheets/d/1DE2TZi0ZzoaTrcrwoDDXUxGjbFAplgA1Y807lojH3sc/edit#gid=207921682"",""P6!C6:C6"")"),7)</f>
        <v>7</v>
      </c>
      <c r="D6" s="6">
        <f ca="1">IFERROR(__xludf.DUMMYFUNCTION("IMPORTRANGE(""https://docs.google.com/spreadsheets/d/1DE2TZi0ZzoaTrcrwoDDXUxGjbFAplgA1Y807lojH3sc/edit#gid=207921682"",""P6!D6:D6"")"),7)</f>
        <v>7</v>
      </c>
      <c r="E6" s="6">
        <f ca="1">IFERROR(__xludf.DUMMYFUNCTION("IMPORTRANGE(""https://docs.google.com/spreadsheets/d/1DE2TZi0ZzoaTrcrwoDDXUxGjbFAplgA1Y807lojH3sc/edit#gid=207921682"",""P6!E6:E6"")"),7)</f>
        <v>7</v>
      </c>
      <c r="F6" s="6">
        <f ca="1">IFERROR(__xludf.DUMMYFUNCTION("IMPORTRANGE(""https://docs.google.com/spreadsheets/d/1DE2TZi0ZzoaTrcrwoDDXUxGjbFAplgA1Y807lojH3sc/edit#gid=207921682"",""P6!F6:F6"")"),7)</f>
        <v>7</v>
      </c>
      <c r="H6" s="10">
        <v>304</v>
      </c>
      <c r="I6" s="6">
        <f ca="1">IFERROR(__xludf.DUMMYFUNCTION("IMPORTRANGE(""https://docs.google.com/spreadsheets/d/1gi2jVGtOig0T_VuMzkDmVWBz8lK52kKuCS7STbR9e28/edit#gid=349400232"",""P6!B6:B6"")"),6)</f>
        <v>6</v>
      </c>
      <c r="J6" s="6">
        <f ca="1">IFERROR(__xludf.DUMMYFUNCTION("IMPORTRANGE(""https://docs.google.com/spreadsheets/d/1gi2jVGtOig0T_VuMzkDmVWBz8lK52kKuCS7STbR9e28/edit#gid=349400232"",""P6!C6:C6"")"),6)</f>
        <v>6</v>
      </c>
      <c r="K6" s="6">
        <f ca="1">IFERROR(__xludf.DUMMYFUNCTION("IMPORTRANGE(""https://docs.google.com/spreadsheets/d/1gi2jVGtOig0T_VuMzkDmVWBz8lK52kKuCS7STbR9e28/edit#gid=349400232"",""P6!D6:D6"")"),7)</f>
        <v>7</v>
      </c>
      <c r="L6" s="6">
        <f ca="1">IFERROR(__xludf.DUMMYFUNCTION("IMPORTRANGE(""https://docs.google.com/spreadsheets/d/1gi2jVGtOig0T_VuMzkDmVWBz8lK52kKuCS7STbR9e28/edit#gid=349400232"",""P6!E6:E6"")"),7)</f>
        <v>7</v>
      </c>
      <c r="M6" s="6">
        <f ca="1">IFERROR(__xludf.DUMMYFUNCTION("IMPORTRANGE(""https://docs.google.com/spreadsheets/d/1gi2jVGtOig0T_VuMzkDmVWBz8lK52kKuCS7STbR9e28/edit#gid=349400232"",""P6!F6:F6"")"),8)</f>
        <v>8</v>
      </c>
      <c r="O6" s="10">
        <v>304</v>
      </c>
      <c r="P6" s="6">
        <f ca="1">IFERROR(__xludf.DUMMYFUNCTION("IMPORTRANGE(""https://docs.google.com/spreadsheets/d/1mrAeX9JEhoJs2ZHEF4PozgrayXCrb5e6Q3lfOlWehQY/edit#gid=381554019"",""P6!B6:B6"")"),7)</f>
        <v>7</v>
      </c>
      <c r="Q6" s="6">
        <f ca="1">IFERROR(__xludf.DUMMYFUNCTION("IMPORTRANGE(""https://docs.google.com/spreadsheets/d/1mrAeX9JEhoJs2ZHEF4PozgrayXCrb5e6Q3lfOlWehQY/edit#gid=381554019"",""P6!C6:C6"")"),7)</f>
        <v>7</v>
      </c>
      <c r="R6" s="6">
        <f ca="1">IFERROR(__xludf.DUMMYFUNCTION("IMPORTRANGE(""https://docs.google.com/spreadsheets/d/1mrAeX9JEhoJs2ZHEF4PozgrayXCrb5e6Q3lfOlWehQY/edit#gid=381554019"",""P6!D6:D6"")"),7)</f>
        <v>7</v>
      </c>
      <c r="S6" s="6">
        <f ca="1">IFERROR(__xludf.DUMMYFUNCTION("IMPORTRANGE(""https://docs.google.com/spreadsheets/d/1mrAeX9JEhoJs2ZHEF4PozgrayXCrb5e6Q3lfOlWehQY/edit#gid=381554019"",""P6!E6:E6"")"),7)</f>
        <v>7</v>
      </c>
      <c r="T6" s="6">
        <v>7</v>
      </c>
      <c r="V6" s="10">
        <v>304</v>
      </c>
      <c r="W6" s="6">
        <f ca="1">IFERROR(__xludf.DUMMYFUNCTION("IMPORTRANGE(""https://docs.google.com/spreadsheets/d/12HtoRNFY5X90ARVwTZSazTzMJVTT_qZFXPicptcT0bg/edit#gid=381554019"",""P6!B6:B6"")"),6)</f>
        <v>6</v>
      </c>
      <c r="X6" s="6">
        <f ca="1">IFERROR(__xludf.DUMMYFUNCTION("IMPORTRANGE(""https://docs.google.com/spreadsheets/d/12HtoRNFY5X90ARVwTZSazTzMJVTT_qZFXPicptcT0bg/edit#gid=381554019"",""P6!C6:C6"")"),6)</f>
        <v>6</v>
      </c>
      <c r="Y6" s="6">
        <f ca="1">IFERROR(__xludf.DUMMYFUNCTION("IMPORTRANGE(""https://docs.google.com/spreadsheets/d/12HtoRNFY5X90ARVwTZSazTzMJVTT_qZFXPicptcT0bg/edit#gid=381554019"",""P6!D6:D6"")"),6)</f>
        <v>6</v>
      </c>
      <c r="Z6" s="6">
        <f ca="1">IFERROR(__xludf.DUMMYFUNCTION("IMPORTRANGE(""https://docs.google.com/spreadsheets/d/12HtoRNFY5X90ARVwTZSazTzMJVTT_qZFXPicptcT0bg/edit#gid=381554019"",""P6!E6:E6"")"),7)</f>
        <v>7</v>
      </c>
      <c r="AA6" s="6">
        <f ca="1">IFERROR(__xludf.DUMMYFUNCTION("IMPORTRANGE(""https://docs.google.com/spreadsheets/d/12HtoRNFY5X90ARVwTZSazTzMJVTT_qZFXPicptcT0bg/edit#gid=381554019"",""P6!F6:F6"")"),6)</f>
        <v>6</v>
      </c>
      <c r="AC6" s="10">
        <v>304</v>
      </c>
      <c r="AD6" s="6">
        <f ca="1">IFERROR(__xludf.DUMMYFUNCTION("IMPORTRANGE(""https://docs.google.com/spreadsheets/d/1vIeXzcDIKQtYKxshH3mL8j3ytVuGP1MJeVl_qoGHRSE/edit#gid=381554019"",""P6!B6:B6"")"),5)</f>
        <v>5</v>
      </c>
      <c r="AE6" s="6">
        <f ca="1">IFERROR(__xludf.DUMMYFUNCTION("IMPORTRANGE(""https://docs.google.com/spreadsheets/d/1vIeXzcDIKQtYKxshH3mL8j3ytVuGP1MJeVl_qoGHRSE/edit#gid=381554019"",""P6!C6:C6"")"),5)</f>
        <v>5</v>
      </c>
      <c r="AF6" s="6">
        <f ca="1">IFERROR(__xludf.DUMMYFUNCTION("IMPORTRANGE(""https://docs.google.com/spreadsheets/d/1vIeXzcDIKQtYKxshH3mL8j3ytVuGP1MJeVl_qoGHRSE/edit#gid=381554019"",""P6!D6:D6"")"),5)</f>
        <v>5</v>
      </c>
      <c r="AG6" s="6">
        <v>5</v>
      </c>
      <c r="AH6" s="6">
        <f ca="1">IFERROR(__xludf.DUMMYFUNCTION("IMPORTRANGE(""https://docs.google.com/spreadsheets/d/1vIeXzcDIKQtYKxshH3mL8j3ytVuGP1MJeVl_qoGHRSE/edit#gid=381554019"",""P6!F6:F6"")"),5)</f>
        <v>5</v>
      </c>
    </row>
    <row r="7" spans="1:34" ht="18.75">
      <c r="A7" s="29" t="s">
        <v>13</v>
      </c>
      <c r="B7" s="30"/>
      <c r="C7" s="30"/>
      <c r="D7" s="30"/>
      <c r="E7" s="30"/>
      <c r="F7" s="31"/>
      <c r="H7" s="29" t="s">
        <v>13</v>
      </c>
      <c r="I7" s="30"/>
      <c r="J7" s="30"/>
      <c r="K7" s="30"/>
      <c r="L7" s="30"/>
      <c r="M7" s="31"/>
      <c r="O7" s="29" t="s">
        <v>13</v>
      </c>
      <c r="P7" s="30"/>
      <c r="Q7" s="30"/>
      <c r="R7" s="30"/>
      <c r="S7" s="30"/>
      <c r="T7" s="31"/>
      <c r="V7" s="29" t="s">
        <v>13</v>
      </c>
      <c r="W7" s="30"/>
      <c r="X7" s="30"/>
      <c r="Y7" s="30"/>
      <c r="Z7" s="30"/>
      <c r="AA7" s="31"/>
      <c r="AC7" s="29" t="s">
        <v>13</v>
      </c>
      <c r="AD7" s="30"/>
      <c r="AE7" s="30"/>
      <c r="AF7" s="30"/>
      <c r="AG7" s="30"/>
      <c r="AH7" s="31"/>
    </row>
    <row r="8" spans="1:34" ht="18.75">
      <c r="A8" s="8"/>
      <c r="B8" s="9"/>
      <c r="C8" s="9"/>
      <c r="D8" s="9"/>
      <c r="E8" s="9"/>
      <c r="F8" s="9"/>
      <c r="H8" s="8"/>
      <c r="I8" s="9"/>
      <c r="J8" s="9"/>
      <c r="K8" s="9"/>
      <c r="L8" s="9"/>
      <c r="M8" s="9"/>
      <c r="O8" s="8"/>
      <c r="P8" s="9"/>
      <c r="Q8" s="9"/>
      <c r="R8" s="9"/>
      <c r="S8" s="9"/>
      <c r="T8" s="9"/>
      <c r="V8" s="8"/>
      <c r="W8" s="9"/>
      <c r="X8" s="9"/>
      <c r="Y8" s="9"/>
      <c r="Z8" s="9"/>
      <c r="AA8" s="9"/>
      <c r="AC8" s="8"/>
      <c r="AD8" s="9"/>
      <c r="AE8" s="9"/>
      <c r="AF8" s="9"/>
      <c r="AG8" s="9"/>
      <c r="AH8" s="9"/>
    </row>
    <row r="9" spans="1:34" ht="18.75">
      <c r="A9" s="32" t="s">
        <v>14</v>
      </c>
      <c r="B9" s="24"/>
      <c r="C9" s="24"/>
      <c r="D9" s="24"/>
      <c r="E9" s="24"/>
      <c r="F9" s="25"/>
      <c r="H9" s="32" t="s">
        <v>14</v>
      </c>
      <c r="I9" s="24"/>
      <c r="J9" s="24"/>
      <c r="K9" s="24"/>
      <c r="L9" s="24"/>
      <c r="M9" s="25"/>
      <c r="O9" s="32" t="s">
        <v>14</v>
      </c>
      <c r="P9" s="24"/>
      <c r="Q9" s="24"/>
      <c r="R9" s="24"/>
      <c r="S9" s="24"/>
      <c r="T9" s="25"/>
      <c r="V9" s="32" t="s">
        <v>14</v>
      </c>
      <c r="W9" s="24"/>
      <c r="X9" s="24"/>
      <c r="Y9" s="24"/>
      <c r="Z9" s="24"/>
      <c r="AA9" s="25"/>
      <c r="AC9" s="32" t="s">
        <v>14</v>
      </c>
      <c r="AD9" s="24"/>
      <c r="AE9" s="24"/>
      <c r="AF9" s="24"/>
      <c r="AG9" s="24"/>
      <c r="AH9" s="25"/>
    </row>
    <row r="10" spans="1:34">
      <c r="A10" s="39"/>
      <c r="B10" s="40"/>
      <c r="C10" s="40"/>
      <c r="D10" s="40"/>
      <c r="E10" s="40"/>
      <c r="F10" s="41"/>
      <c r="H10" s="33"/>
      <c r="I10" s="34"/>
      <c r="J10" s="34"/>
      <c r="K10" s="34"/>
      <c r="L10" s="34"/>
      <c r="M10" s="35"/>
      <c r="O10" s="33"/>
      <c r="P10" s="34"/>
      <c r="Q10" s="34"/>
      <c r="R10" s="34"/>
      <c r="S10" s="34"/>
      <c r="T10" s="35"/>
      <c r="V10" s="33"/>
      <c r="W10" s="34"/>
      <c r="X10" s="34"/>
      <c r="Y10" s="34"/>
      <c r="Z10" s="34"/>
      <c r="AA10" s="35"/>
      <c r="AC10" s="33"/>
      <c r="AD10" s="34"/>
      <c r="AE10" s="34"/>
      <c r="AF10" s="34"/>
      <c r="AG10" s="34"/>
      <c r="AH10" s="35"/>
    </row>
    <row r="11" spans="1:34">
      <c r="A11" s="36"/>
      <c r="B11" s="37"/>
      <c r="C11" s="37"/>
      <c r="D11" s="37"/>
      <c r="E11" s="37"/>
      <c r="F11" s="38"/>
      <c r="H11" s="36"/>
      <c r="I11" s="37"/>
      <c r="J11" s="37"/>
      <c r="K11" s="37"/>
      <c r="L11" s="37"/>
      <c r="M11" s="38"/>
      <c r="O11" s="36"/>
      <c r="P11" s="37"/>
      <c r="Q11" s="37"/>
      <c r="R11" s="37"/>
      <c r="S11" s="37"/>
      <c r="T11" s="38"/>
      <c r="V11" s="36"/>
      <c r="W11" s="37"/>
      <c r="X11" s="37"/>
      <c r="Y11" s="37"/>
      <c r="Z11" s="37"/>
      <c r="AA11" s="38"/>
      <c r="AC11" s="36"/>
      <c r="AD11" s="37"/>
      <c r="AE11" s="37"/>
      <c r="AF11" s="37"/>
      <c r="AG11" s="37"/>
      <c r="AH11" s="38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AC9:AH9"/>
    <mergeCell ref="A10:F11"/>
    <mergeCell ref="H10:M11"/>
    <mergeCell ref="O10:T11"/>
    <mergeCell ref="AC10:AH11"/>
    <mergeCell ref="V9:AA9"/>
    <mergeCell ref="V10:AA11"/>
    <mergeCell ref="A9:F9"/>
    <mergeCell ref="H9:M9"/>
    <mergeCell ref="O9:T9"/>
    <mergeCell ref="V7:AA7"/>
    <mergeCell ref="AC7:AH7"/>
    <mergeCell ref="A2:F2"/>
    <mergeCell ref="A3:F3"/>
    <mergeCell ref="H3:M3"/>
    <mergeCell ref="O3:T3"/>
    <mergeCell ref="A7:F7"/>
    <mergeCell ref="H7:M7"/>
    <mergeCell ref="O7:T7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998"/>
  <sheetViews>
    <sheetView topLeftCell="AB1" workbookViewId="0">
      <selection activeCell="AK1" sqref="AK1:AM1048576"/>
    </sheetView>
  </sheetViews>
  <sheetFormatPr defaultColWidth="14.42578125" defaultRowHeight="15" customHeight="1"/>
  <cols>
    <col min="1" max="1" width="20.42578125" customWidth="1"/>
    <col min="2" max="2" width="19.5703125" customWidth="1"/>
    <col min="3" max="3" width="22.28515625" customWidth="1"/>
    <col min="4" max="4" width="22.42578125" customWidth="1"/>
    <col min="5" max="5" width="22" customWidth="1"/>
    <col min="6" max="6" width="23.42578125" customWidth="1"/>
    <col min="7" max="7" width="12.42578125" customWidth="1"/>
    <col min="8" max="8" width="17.5703125" customWidth="1"/>
    <col min="9" max="13" width="38.140625" customWidth="1"/>
    <col min="14" max="14" width="13.28515625" customWidth="1"/>
    <col min="15" max="15" width="18.42578125" customWidth="1"/>
    <col min="16" max="20" width="39.42578125" customWidth="1"/>
    <col min="21" max="21" width="11.7109375" customWidth="1"/>
    <col min="22" max="22" width="20.140625" customWidth="1"/>
    <col min="23" max="27" width="38.42578125" customWidth="1"/>
    <col min="28" max="28" width="8.85546875" customWidth="1"/>
    <col min="29" max="29" width="25.42578125" customWidth="1"/>
    <col min="30" max="34" width="28.7109375" customWidth="1"/>
    <col min="35" max="49" width="8.85546875" customWidth="1"/>
  </cols>
  <sheetData>
    <row r="1" spans="1:34" ht="26.25">
      <c r="A1" s="28" t="s">
        <v>23</v>
      </c>
      <c r="B1" s="24"/>
      <c r="C1" s="24"/>
      <c r="D1" s="24"/>
      <c r="E1" s="24"/>
      <c r="F1" s="25"/>
      <c r="H1" s="28" t="s">
        <v>23</v>
      </c>
      <c r="I1" s="24"/>
      <c r="J1" s="24"/>
      <c r="K1" s="24"/>
      <c r="L1" s="24"/>
      <c r="M1" s="25"/>
      <c r="O1" s="28" t="s">
        <v>23</v>
      </c>
      <c r="P1" s="24"/>
      <c r="Q1" s="24"/>
      <c r="R1" s="24"/>
      <c r="S1" s="24"/>
      <c r="T1" s="25"/>
      <c r="V1" s="28" t="s">
        <v>23</v>
      </c>
      <c r="W1" s="24"/>
      <c r="X1" s="24"/>
      <c r="Y1" s="24"/>
      <c r="Z1" s="24"/>
      <c r="AA1" s="25"/>
      <c r="AC1" s="28" t="s">
        <v>23</v>
      </c>
      <c r="AD1" s="24"/>
      <c r="AE1" s="24"/>
      <c r="AF1" s="24"/>
      <c r="AG1" s="24"/>
      <c r="AH1" s="25"/>
    </row>
    <row r="2" spans="1:34" ht="42.75" customHeight="1">
      <c r="A2" s="26" t="s">
        <v>24</v>
      </c>
      <c r="B2" s="24"/>
      <c r="C2" s="24"/>
      <c r="D2" s="24"/>
      <c r="E2" s="24"/>
      <c r="F2" s="25"/>
      <c r="H2" s="26" t="s">
        <v>24</v>
      </c>
      <c r="I2" s="24"/>
      <c r="J2" s="24"/>
      <c r="K2" s="24"/>
      <c r="L2" s="24"/>
      <c r="M2" s="25"/>
      <c r="O2" s="26" t="s">
        <v>24</v>
      </c>
      <c r="P2" s="24"/>
      <c r="Q2" s="24"/>
      <c r="R2" s="24"/>
      <c r="S2" s="24"/>
      <c r="T2" s="25"/>
      <c r="V2" s="26" t="s">
        <v>24</v>
      </c>
      <c r="W2" s="24"/>
      <c r="X2" s="24"/>
      <c r="Y2" s="24"/>
      <c r="Z2" s="24"/>
      <c r="AA2" s="25"/>
      <c r="AC2" s="26" t="s">
        <v>24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9.5">
      <c r="A6" s="10">
        <v>126</v>
      </c>
      <c r="B6" s="6">
        <f ca="1">IFERROR(__xludf.DUMMYFUNCTION("IMPORTRANGE(""https://docs.google.com/spreadsheets/d/1DE2TZi0ZzoaTrcrwoDDXUxGjbFAplgA1Y807lojH3sc/edit#gid=207921682"",""P7!B6:B6"")"),6)</f>
        <v>6</v>
      </c>
      <c r="C6" s="6">
        <f ca="1">IFERROR(__xludf.DUMMYFUNCTION("IMPORTRANGE(""https://docs.google.com/spreadsheets/d/1DE2TZi0ZzoaTrcrwoDDXUxGjbFAplgA1Y807lojH3sc/edit#gid=207921682"",""P7!C6:C6"")"),6)</f>
        <v>6</v>
      </c>
      <c r="D6" s="6">
        <f ca="1">IFERROR(__xludf.DUMMYFUNCTION("IMPORTRANGE(""https://docs.google.com/spreadsheets/d/1DE2TZi0ZzoaTrcrwoDDXUxGjbFAplgA1Y807lojH3sc/edit#gid=207921682"",""P7!D6:D6"")"),7)</f>
        <v>7</v>
      </c>
      <c r="E6" s="6">
        <f ca="1">IFERROR(__xludf.DUMMYFUNCTION("IMPORTRANGE(""https://docs.google.com/spreadsheets/d/1DE2TZi0ZzoaTrcrwoDDXUxGjbFAplgA1Y807lojH3sc/edit#gid=207921682"",""P7!E6:E6"")"),7)</f>
        <v>7</v>
      </c>
      <c r="F6" s="6">
        <f ca="1">IFERROR(__xludf.DUMMYFUNCTION("IMPORTRANGE(""https://docs.google.com/spreadsheets/d/1DE2TZi0ZzoaTrcrwoDDXUxGjbFAplgA1Y807lojH3sc/edit#gid=207921682"",""P7!F6:F6"")"),7)</f>
        <v>7</v>
      </c>
      <c r="H6" s="10">
        <v>126</v>
      </c>
      <c r="I6" s="6">
        <f ca="1">IFERROR(__xludf.DUMMYFUNCTION("IMPORTRANGE(""https://docs.google.com/spreadsheets/d/1gi2jVGtOig0T_VuMzkDmVWBz8lK52kKuCS7STbR9e28/edit#gid=349400232"",""P7!B6:B6"")"),6)</f>
        <v>6</v>
      </c>
      <c r="J6" s="6">
        <f ca="1">IFERROR(__xludf.DUMMYFUNCTION("IMPORTRANGE(""https://docs.google.com/spreadsheets/d/1gi2jVGtOig0T_VuMzkDmVWBz8lK52kKuCS7STbR9e28/edit#gid=349400232"",""P7!C6:C6"")"),5)</f>
        <v>5</v>
      </c>
      <c r="K6" s="6">
        <f ca="1">IFERROR(__xludf.DUMMYFUNCTION("IMPORTRANGE(""https://docs.google.com/spreadsheets/d/1gi2jVGtOig0T_VuMzkDmVWBz8lK52kKuCS7STbR9e28/edit#gid=349400232"",""P7!D6:D6"")"),6)</f>
        <v>6</v>
      </c>
      <c r="L6" s="6">
        <f ca="1">IFERROR(__xludf.DUMMYFUNCTION("IMPORTRANGE(""https://docs.google.com/spreadsheets/d/1gi2jVGtOig0T_VuMzkDmVWBz8lK52kKuCS7STbR9e28/edit#gid=349400232"",""P7!E6:E6"")"),6)</f>
        <v>6</v>
      </c>
      <c r="M6" s="6">
        <f ca="1">IFERROR(__xludf.DUMMYFUNCTION("IMPORTRANGE(""https://docs.google.com/spreadsheets/d/1gi2jVGtOig0T_VuMzkDmVWBz8lK52kKuCS7STbR9e28/edit#gid=349400232"",""P7!F6:F6"")"),7)</f>
        <v>7</v>
      </c>
      <c r="O6" s="10">
        <v>126</v>
      </c>
      <c r="P6" s="6">
        <f ca="1">IFERROR(__xludf.DUMMYFUNCTION("IMPORTRANGE(""https://docs.google.com/spreadsheets/d/1mrAeX9JEhoJs2ZHEF4PozgrayXCrb5e6Q3lfOlWehQY/edit#gid=381554019"",""P7!B6:B6"")"),6)</f>
        <v>6</v>
      </c>
      <c r="Q6" s="6">
        <f ca="1">IFERROR(__xludf.DUMMYFUNCTION("IMPORTRANGE(""https://docs.google.com/spreadsheets/d/1mrAeX9JEhoJs2ZHEF4PozgrayXCrb5e6Q3lfOlWehQY/edit#gid=381554019"",""P7!C6:C6"")"),6)</f>
        <v>6</v>
      </c>
      <c r="R6" s="6">
        <f ca="1">IFERROR(__xludf.DUMMYFUNCTION("IMPORTRANGE(""https://docs.google.com/spreadsheets/d/1mrAeX9JEhoJs2ZHEF4PozgrayXCrb5e6Q3lfOlWehQY/edit#gid=381554019"",""P7!D6:D6"")"),6)</f>
        <v>6</v>
      </c>
      <c r="S6" s="6">
        <f ca="1">IFERROR(__xludf.DUMMYFUNCTION("IMPORTRANGE(""https://docs.google.com/spreadsheets/d/1mrAeX9JEhoJs2ZHEF4PozgrayXCrb5e6Q3lfOlWehQY/edit#gid=381554019"",""P7!E6:E6"")"),6)</f>
        <v>6</v>
      </c>
      <c r="T6" s="6">
        <f ca="1">IFERROR(__xludf.DUMMYFUNCTION("IMPORTRANGE(""https://docs.google.com/spreadsheets/d/1mrAeX9JEhoJs2ZHEF4PozgrayXCrb5e6Q3lfOlWehQY/edit#gid=381554019"",""P7!F6:F6"")"),6)</f>
        <v>6</v>
      </c>
      <c r="V6" s="10">
        <v>126</v>
      </c>
      <c r="W6" s="6">
        <f ca="1">IFERROR(__xludf.DUMMYFUNCTION("IMPORTRANGE(""https://docs.google.com/spreadsheets/d/12HtoRNFY5X90ARVwTZSazTzMJVTT_qZFXPicptcT0bg/edit#gid=381554019"",""P7!B6:B6"")"),6)</f>
        <v>6</v>
      </c>
      <c r="X6" s="6">
        <f ca="1">IFERROR(__xludf.DUMMYFUNCTION("IMPORTRANGE(""https://docs.google.com/spreadsheets/d/12HtoRNFY5X90ARVwTZSazTzMJVTT_qZFXPicptcT0bg/edit#gid=381554019"",""P7!C6:C6"")"),6)</f>
        <v>6</v>
      </c>
      <c r="Y6" s="6">
        <f ca="1">IFERROR(__xludf.DUMMYFUNCTION("IMPORTRANGE(""https://docs.google.com/spreadsheets/d/12HtoRNFY5X90ARVwTZSazTzMJVTT_qZFXPicptcT0bg/edit#gid=381554019"",""P7!D6:D6"")"),7)</f>
        <v>7</v>
      </c>
      <c r="Z6" s="6">
        <f ca="1">IFERROR(__xludf.DUMMYFUNCTION("IMPORTRANGE(""https://docs.google.com/spreadsheets/d/12HtoRNFY5X90ARVwTZSazTzMJVTT_qZFXPicptcT0bg/edit#gid=381554019"",""P7!E6:E6"")"),7)</f>
        <v>7</v>
      </c>
      <c r="AA6" s="6">
        <f ca="1">IFERROR(__xludf.DUMMYFUNCTION("IMPORTRANGE(""https://docs.google.com/spreadsheets/d/12HtoRNFY5X90ARVwTZSazTzMJVTT_qZFXPicptcT0bg/edit#gid=381554019"",""P7!F6:F6"")"),6)</f>
        <v>6</v>
      </c>
      <c r="AC6" s="10">
        <v>126</v>
      </c>
      <c r="AD6" s="6">
        <f ca="1">IFERROR(__xludf.DUMMYFUNCTION("IMPORTRANGE(""https://docs.google.com/spreadsheets/d/1vIeXzcDIKQtYKxshH3mL8j3ytVuGP1MJeVl_qoGHRSE/edit#gid=381554019"",""P7!B6:B6"")"),5)</f>
        <v>5</v>
      </c>
      <c r="AE6" s="6">
        <v>5</v>
      </c>
      <c r="AF6" s="6">
        <f ca="1">IFERROR(__xludf.DUMMYFUNCTION("IMPORTRANGE(""https://docs.google.com/spreadsheets/d/1vIeXzcDIKQtYKxshH3mL8j3ytVuGP1MJeVl_qoGHRSE/edit#gid=381554019"",""P7!D6:D6"")"),5)</f>
        <v>5</v>
      </c>
      <c r="AG6" s="6">
        <f ca="1">IFERROR(__xludf.DUMMYFUNCTION("IMPORTRANGE(""https://docs.google.com/spreadsheets/d/1vIeXzcDIKQtYKxshH3mL8j3ytVuGP1MJeVl_qoGHRSE/edit#gid=381554019"",""P7!E6:E6"")"),6)</f>
        <v>6</v>
      </c>
      <c r="AH6" s="6">
        <f ca="1">IFERROR(__xludf.DUMMYFUNCTION("IMPORTRANGE(""https://docs.google.com/spreadsheets/d/1vIeXzcDIKQtYKxshH3mL8j3ytVuGP1MJeVl_qoGHRSE/edit#gid=381554019"",""P7!F6:F6"")"),6)</f>
        <v>6</v>
      </c>
    </row>
    <row r="7" spans="1:34" ht="18.75">
      <c r="A7" s="29" t="s">
        <v>13</v>
      </c>
      <c r="B7" s="30"/>
      <c r="C7" s="30"/>
      <c r="D7" s="30"/>
      <c r="E7" s="30"/>
      <c r="F7" s="31"/>
      <c r="H7" s="29" t="s">
        <v>13</v>
      </c>
      <c r="I7" s="30"/>
      <c r="J7" s="30"/>
      <c r="K7" s="30"/>
      <c r="L7" s="30"/>
      <c r="M7" s="31"/>
      <c r="O7" s="29" t="s">
        <v>13</v>
      </c>
      <c r="P7" s="30"/>
      <c r="Q7" s="30"/>
      <c r="R7" s="30"/>
      <c r="S7" s="30"/>
      <c r="T7" s="31"/>
      <c r="V7" s="29" t="s">
        <v>13</v>
      </c>
      <c r="W7" s="30"/>
      <c r="X7" s="30"/>
      <c r="Y7" s="30"/>
      <c r="Z7" s="30"/>
      <c r="AA7" s="31"/>
      <c r="AC7" s="29" t="s">
        <v>13</v>
      </c>
      <c r="AD7" s="30"/>
      <c r="AE7" s="30"/>
      <c r="AF7" s="30"/>
      <c r="AG7" s="30"/>
      <c r="AH7" s="31"/>
    </row>
    <row r="8" spans="1:34" ht="18.75">
      <c r="A8" s="8"/>
      <c r="B8" s="9"/>
      <c r="C8" s="9"/>
      <c r="D8" s="9"/>
      <c r="E8" s="9"/>
      <c r="F8" s="9"/>
      <c r="H8" s="8"/>
      <c r="I8" s="9"/>
      <c r="J8" s="9"/>
      <c r="K8" s="9"/>
      <c r="L8" s="9"/>
      <c r="M8" s="9"/>
      <c r="O8" s="8"/>
      <c r="P8" s="9"/>
      <c r="Q8" s="9"/>
      <c r="R8" s="9"/>
      <c r="S8" s="9"/>
      <c r="T8" s="9"/>
      <c r="V8" s="8"/>
      <c r="W8" s="9"/>
      <c r="X8" s="9"/>
      <c r="Y8" s="9"/>
      <c r="Z8" s="9"/>
      <c r="AA8" s="9"/>
      <c r="AC8" s="8"/>
      <c r="AD8" s="9"/>
      <c r="AE8" s="9"/>
      <c r="AF8" s="9"/>
      <c r="AG8" s="9"/>
      <c r="AH8" s="9"/>
    </row>
    <row r="9" spans="1:34" ht="18.75">
      <c r="A9" s="32" t="s">
        <v>14</v>
      </c>
      <c r="B9" s="24"/>
      <c r="C9" s="24"/>
      <c r="D9" s="24"/>
      <c r="E9" s="24"/>
      <c r="F9" s="25"/>
      <c r="H9" s="32" t="s">
        <v>14</v>
      </c>
      <c r="I9" s="24"/>
      <c r="J9" s="24"/>
      <c r="K9" s="24"/>
      <c r="L9" s="24"/>
      <c r="M9" s="25"/>
      <c r="O9" s="32" t="s">
        <v>14</v>
      </c>
      <c r="P9" s="24"/>
      <c r="Q9" s="24"/>
      <c r="R9" s="24"/>
      <c r="S9" s="24"/>
      <c r="T9" s="25"/>
      <c r="V9" s="32" t="s">
        <v>14</v>
      </c>
      <c r="W9" s="24"/>
      <c r="X9" s="24"/>
      <c r="Y9" s="24"/>
      <c r="Z9" s="24"/>
      <c r="AA9" s="25"/>
      <c r="AC9" s="32" t="s">
        <v>14</v>
      </c>
      <c r="AD9" s="24"/>
      <c r="AE9" s="24"/>
      <c r="AF9" s="24"/>
      <c r="AG9" s="24"/>
      <c r="AH9" s="25"/>
    </row>
    <row r="10" spans="1:34">
      <c r="A10" s="39"/>
      <c r="B10" s="40"/>
      <c r="C10" s="40"/>
      <c r="D10" s="40"/>
      <c r="E10" s="40"/>
      <c r="F10" s="41"/>
      <c r="H10" s="33"/>
      <c r="I10" s="34"/>
      <c r="J10" s="34"/>
      <c r="K10" s="34"/>
      <c r="L10" s="34"/>
      <c r="M10" s="35"/>
      <c r="O10" s="33"/>
      <c r="P10" s="34"/>
      <c r="Q10" s="34"/>
      <c r="R10" s="34"/>
      <c r="S10" s="34"/>
      <c r="T10" s="35"/>
      <c r="V10" s="33"/>
      <c r="W10" s="34"/>
      <c r="X10" s="34"/>
      <c r="Y10" s="34"/>
      <c r="Z10" s="34"/>
      <c r="AA10" s="35"/>
      <c r="AC10" s="33"/>
      <c r="AD10" s="34"/>
      <c r="AE10" s="34"/>
      <c r="AF10" s="34"/>
      <c r="AG10" s="34"/>
      <c r="AH10" s="35"/>
    </row>
    <row r="11" spans="1:34">
      <c r="A11" s="36"/>
      <c r="B11" s="37"/>
      <c r="C11" s="37"/>
      <c r="D11" s="37"/>
      <c r="E11" s="37"/>
      <c r="F11" s="38"/>
      <c r="H11" s="36"/>
      <c r="I11" s="37"/>
      <c r="J11" s="37"/>
      <c r="K11" s="37"/>
      <c r="L11" s="37"/>
      <c r="M11" s="38"/>
      <c r="O11" s="36"/>
      <c r="P11" s="37"/>
      <c r="Q11" s="37"/>
      <c r="R11" s="37"/>
      <c r="S11" s="37"/>
      <c r="T11" s="38"/>
      <c r="V11" s="36"/>
      <c r="W11" s="37"/>
      <c r="X11" s="37"/>
      <c r="Y11" s="37"/>
      <c r="Z11" s="37"/>
      <c r="AA11" s="38"/>
      <c r="AC11" s="36"/>
      <c r="AD11" s="37"/>
      <c r="AE11" s="37"/>
      <c r="AF11" s="37"/>
      <c r="AG11" s="37"/>
      <c r="AH11" s="38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AC9:AH9"/>
    <mergeCell ref="A10:F11"/>
    <mergeCell ref="H10:M11"/>
    <mergeCell ref="O10:T11"/>
    <mergeCell ref="AC10:AH11"/>
    <mergeCell ref="V9:AA9"/>
    <mergeCell ref="V10:AA11"/>
    <mergeCell ref="A9:F9"/>
    <mergeCell ref="H9:M9"/>
    <mergeCell ref="O9:T9"/>
    <mergeCell ref="V7:AA7"/>
    <mergeCell ref="AC7:AH7"/>
    <mergeCell ref="A2:F2"/>
    <mergeCell ref="A3:F3"/>
    <mergeCell ref="H3:M3"/>
    <mergeCell ref="O3:T3"/>
    <mergeCell ref="A7:F7"/>
    <mergeCell ref="H7:M7"/>
    <mergeCell ref="O7:T7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999"/>
  <sheetViews>
    <sheetView topLeftCell="AB1" workbookViewId="0">
      <selection activeCell="AE19" sqref="AE19"/>
    </sheetView>
  </sheetViews>
  <sheetFormatPr defaultColWidth="14.42578125" defaultRowHeight="15" customHeight="1"/>
  <cols>
    <col min="1" max="1" width="20.42578125" customWidth="1"/>
    <col min="2" max="2" width="19.5703125" customWidth="1"/>
    <col min="3" max="3" width="22.28515625" customWidth="1"/>
    <col min="4" max="4" width="22.42578125" customWidth="1"/>
    <col min="5" max="5" width="22" customWidth="1"/>
    <col min="6" max="6" width="23.42578125" customWidth="1"/>
    <col min="7" max="7" width="12.42578125" customWidth="1"/>
    <col min="8" max="8" width="17.5703125" customWidth="1"/>
    <col min="9" max="13" width="38.140625" customWidth="1"/>
    <col min="14" max="14" width="13.28515625" customWidth="1"/>
    <col min="15" max="15" width="18.42578125" customWidth="1"/>
    <col min="16" max="20" width="39.42578125" customWidth="1"/>
    <col min="21" max="21" width="11.7109375" customWidth="1"/>
    <col min="22" max="22" width="20.140625" customWidth="1"/>
    <col min="23" max="27" width="38.42578125" customWidth="1"/>
    <col min="28" max="28" width="8.85546875" customWidth="1"/>
    <col min="29" max="29" width="25.42578125" customWidth="1"/>
    <col min="30" max="34" width="28.7109375" customWidth="1"/>
    <col min="35" max="48" width="8.85546875" customWidth="1"/>
  </cols>
  <sheetData>
    <row r="1" spans="1:34" ht="26.25">
      <c r="A1" s="28" t="s">
        <v>25</v>
      </c>
      <c r="B1" s="24"/>
      <c r="C1" s="24"/>
      <c r="D1" s="24"/>
      <c r="E1" s="24"/>
      <c r="F1" s="25"/>
      <c r="H1" s="28" t="s">
        <v>25</v>
      </c>
      <c r="I1" s="24"/>
      <c r="J1" s="24"/>
      <c r="K1" s="24"/>
      <c r="L1" s="24"/>
      <c r="M1" s="25"/>
      <c r="O1" s="28" t="s">
        <v>25</v>
      </c>
      <c r="P1" s="24"/>
      <c r="Q1" s="24"/>
      <c r="R1" s="24"/>
      <c r="S1" s="24"/>
      <c r="T1" s="25"/>
      <c r="V1" s="28" t="s">
        <v>25</v>
      </c>
      <c r="W1" s="24"/>
      <c r="X1" s="24"/>
      <c r="Y1" s="24"/>
      <c r="Z1" s="24"/>
      <c r="AA1" s="25"/>
      <c r="AC1" s="28" t="s">
        <v>25</v>
      </c>
      <c r="AD1" s="24"/>
      <c r="AE1" s="24"/>
      <c r="AF1" s="24"/>
      <c r="AG1" s="24"/>
      <c r="AH1" s="25"/>
    </row>
    <row r="2" spans="1:34" ht="42.75" customHeight="1">
      <c r="A2" s="26" t="s">
        <v>26</v>
      </c>
      <c r="B2" s="24"/>
      <c r="C2" s="24"/>
      <c r="D2" s="24"/>
      <c r="E2" s="24"/>
      <c r="F2" s="25"/>
      <c r="H2" s="26" t="s">
        <v>26</v>
      </c>
      <c r="I2" s="24"/>
      <c r="J2" s="24"/>
      <c r="K2" s="24"/>
      <c r="L2" s="24"/>
      <c r="M2" s="25"/>
      <c r="O2" s="26" t="s">
        <v>26</v>
      </c>
      <c r="P2" s="24"/>
      <c r="Q2" s="24"/>
      <c r="R2" s="24"/>
      <c r="S2" s="24"/>
      <c r="T2" s="25"/>
      <c r="V2" s="26" t="s">
        <v>26</v>
      </c>
      <c r="W2" s="24"/>
      <c r="X2" s="24"/>
      <c r="Y2" s="24"/>
      <c r="Z2" s="24"/>
      <c r="AA2" s="25"/>
      <c r="AC2" s="26" t="s">
        <v>26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9.5">
      <c r="A6" s="10">
        <v>314</v>
      </c>
      <c r="B6" s="6">
        <f ca="1">IFERROR(__xludf.DUMMYFUNCTION("IMPORTRANGE(""https://docs.google.com/spreadsheets/d/1DE2TZi0ZzoaTrcrwoDDXUxGjbFAplgA1Y807lojH3sc/edit#gid=207921682"",""P8!B6:B6"")"),5)</f>
        <v>5</v>
      </c>
      <c r="C6" s="6">
        <f ca="1">IFERROR(__xludf.DUMMYFUNCTION("IMPORTRANGE(""https://docs.google.com/spreadsheets/d/1DE2TZi0ZzoaTrcrwoDDXUxGjbFAplgA1Y807lojH3sc/edit#gid=207921682"",""P8!C6:C6"")"),6)</f>
        <v>6</v>
      </c>
      <c r="D6" s="6">
        <f ca="1">IFERROR(__xludf.DUMMYFUNCTION("IMPORTRANGE(""https://docs.google.com/spreadsheets/d/1DE2TZi0ZzoaTrcrwoDDXUxGjbFAplgA1Y807lojH3sc/edit#gid=207921682"",""P8!D6:D6"")"),6)</f>
        <v>6</v>
      </c>
      <c r="E6" s="6">
        <f ca="1">IFERROR(__xludf.DUMMYFUNCTION("IMPORTRANGE(""https://docs.google.com/spreadsheets/d/1DE2TZi0ZzoaTrcrwoDDXUxGjbFAplgA1Y807lojH3sc/edit#gid=207921682"",""P8!E6:E6"")"),7)</f>
        <v>7</v>
      </c>
      <c r="F6" s="6">
        <f ca="1">IFERROR(__xludf.DUMMYFUNCTION("IMPORTRANGE(""https://docs.google.com/spreadsheets/d/1DE2TZi0ZzoaTrcrwoDDXUxGjbFAplgA1Y807lojH3sc/edit#gid=207921682"",""P8!F6:F6"")"),6)</f>
        <v>6</v>
      </c>
      <c r="H6" s="10">
        <v>314</v>
      </c>
      <c r="I6" s="6">
        <f ca="1">IFERROR(__xludf.DUMMYFUNCTION("IMPORTRANGE(""https://docs.google.com/spreadsheets/d/1gi2jVGtOig0T_VuMzkDmVWBz8lK52kKuCS7STbR9e28/edit#gid=349400232"",""P8!B6:B6"")"),5)</f>
        <v>5</v>
      </c>
      <c r="J6" s="6">
        <f ca="1">IFERROR(__xludf.DUMMYFUNCTION("IMPORTRANGE(""https://docs.google.com/spreadsheets/d/1gi2jVGtOig0T_VuMzkDmVWBz8lK52kKuCS7STbR9e28/edit#gid=349400232"",""P8!C6:C6"")"),6)</f>
        <v>6</v>
      </c>
      <c r="K6" s="6">
        <f ca="1">IFERROR(__xludf.DUMMYFUNCTION("IMPORTRANGE(""https://docs.google.com/spreadsheets/d/1gi2jVGtOig0T_VuMzkDmVWBz8lK52kKuCS7STbR9e28/edit#gid=349400232"",""P8!D6:D6"")"),6)</f>
        <v>6</v>
      </c>
      <c r="L6" s="6">
        <f ca="1">IFERROR(__xludf.DUMMYFUNCTION("IMPORTRANGE(""https://docs.google.com/spreadsheets/d/1gi2jVGtOig0T_VuMzkDmVWBz8lK52kKuCS7STbR9e28/edit#gid=349400232"",""P8!E6:E6"")"),6)</f>
        <v>6</v>
      </c>
      <c r="M6" s="6">
        <f ca="1">IFERROR(__xludf.DUMMYFUNCTION("IMPORTRANGE(""https://docs.google.com/spreadsheets/d/1gi2jVGtOig0T_VuMzkDmVWBz8lK52kKuCS7STbR9e28/edit#gid=349400232"",""P8!F6:F6"")"),6)</f>
        <v>6</v>
      </c>
      <c r="O6" s="10">
        <v>314</v>
      </c>
      <c r="P6" s="6">
        <f ca="1">IFERROR(__xludf.DUMMYFUNCTION("IMPORTRANGE(""https://docs.google.com/spreadsheets/d/1mrAeX9JEhoJs2ZHEF4PozgrayXCrb5e6Q3lfOlWehQY/edit#gid=381554019"",""P8!B6:B6"")"),5)</f>
        <v>5</v>
      </c>
      <c r="Q6" s="6">
        <f ca="1">IFERROR(__xludf.DUMMYFUNCTION("IMPORTRANGE(""https://docs.google.com/spreadsheets/d/1mrAeX9JEhoJs2ZHEF4PozgrayXCrb5e6Q3lfOlWehQY/edit#gid=381554019"",""P8!C6:C6"")"),6)</f>
        <v>6</v>
      </c>
      <c r="R6" s="6">
        <f ca="1">IFERROR(__xludf.DUMMYFUNCTION("IMPORTRANGE(""https://docs.google.com/spreadsheets/d/1mrAeX9JEhoJs2ZHEF4PozgrayXCrb5e6Q3lfOlWehQY/edit#gid=381554019"",""P8!D6:D6"")"),6)</f>
        <v>6</v>
      </c>
      <c r="S6" s="6">
        <f ca="1">IFERROR(__xludf.DUMMYFUNCTION("IMPORTRANGE(""https://docs.google.com/spreadsheets/d/1mrAeX9JEhoJs2ZHEF4PozgrayXCrb5e6Q3lfOlWehQY/edit#gid=381554019"",""P8!E6:E6"")"),6)</f>
        <v>6</v>
      </c>
      <c r="T6" s="6">
        <f ca="1">IFERROR(__xludf.DUMMYFUNCTION("IMPORTRANGE(""https://docs.google.com/spreadsheets/d/1mrAeX9JEhoJs2ZHEF4PozgrayXCrb5e6Q3lfOlWehQY/edit#gid=381554019"",""P7!F6:F6"")"),6)</f>
        <v>6</v>
      </c>
      <c r="V6" s="10">
        <v>314</v>
      </c>
      <c r="W6" s="6">
        <f ca="1">IFERROR(__xludf.DUMMYFUNCTION("IMPORTRANGE(""https://docs.google.com/spreadsheets/d/12HtoRNFY5X90ARVwTZSazTzMJVTT_qZFXPicptcT0bg/edit#gid=381554019"",""P8!B6:B6"")"),5)</f>
        <v>5</v>
      </c>
      <c r="X6" s="6">
        <f ca="1">IFERROR(__xludf.DUMMYFUNCTION("IMPORTRANGE(""https://docs.google.com/spreadsheets/d/12HtoRNFY5X90ARVwTZSazTzMJVTT_qZFXPicptcT0bg/edit#gid=381554019"",""P8!C6:C6"")"),6)</f>
        <v>6</v>
      </c>
      <c r="Y6" s="6">
        <f ca="1">IFERROR(__xludf.DUMMYFUNCTION("IMPORTRANGE(""https://docs.google.com/spreadsheets/d/12HtoRNFY5X90ARVwTZSazTzMJVTT_qZFXPicptcT0bg/edit#gid=381554019"",""P8!D6:D6"")"),6)</f>
        <v>6</v>
      </c>
      <c r="Z6" s="6">
        <f ca="1">IFERROR(__xludf.DUMMYFUNCTION("IMPORTRANGE(""https://docs.google.com/spreadsheets/d/12HtoRNFY5X90ARVwTZSazTzMJVTT_qZFXPicptcT0bg/edit#gid=381554019"",""P8!E6:E6"")"),6)</f>
        <v>6</v>
      </c>
      <c r="AA6" s="6">
        <f ca="1">IFERROR(__xludf.DUMMYFUNCTION("IMPORTRANGE(""https://docs.google.com/spreadsheets/d/12HtoRNFY5X90ARVwTZSazTzMJVTT_qZFXPicptcT0bg/edit#gid=381554019"",""P8!F6:F6"")"),6)</f>
        <v>6</v>
      </c>
      <c r="AC6" s="10">
        <v>314</v>
      </c>
      <c r="AD6" s="6">
        <f ca="1">IFERROR(__xludf.DUMMYFUNCTION("IMPORTRANGE(""https://docs.google.com/spreadsheets/d/1vIeXzcDIKQtYKxshH3mL8j3ytVuGP1MJeVl_qoGHRSE/edit#gid=381554019"",""P8!B6:B6"")"),5)</f>
        <v>5</v>
      </c>
      <c r="AE6" s="6">
        <f ca="1">IFERROR(__xludf.DUMMYFUNCTION("IMPORTRANGE(""https://docs.google.com/spreadsheets/d/1vIeXzcDIKQtYKxshH3mL8j3ytVuGP1MJeVl_qoGHRSE/edit#gid=381554019"",""P8!C6:C6"")"),5)</f>
        <v>5</v>
      </c>
      <c r="AF6" s="6">
        <f ca="1">IFERROR(__xludf.DUMMYFUNCTION("IMPORTRANGE(""https://docs.google.com/spreadsheets/d/1vIeXzcDIKQtYKxshH3mL8j3ytVuGP1MJeVl_qoGHRSE/edit#gid=381554019"",""P8!D6:D6"")"),5)</f>
        <v>5</v>
      </c>
      <c r="AG6" s="6">
        <f ca="1">IFERROR(__xludf.DUMMYFUNCTION("IMPORTRANGE(""https://docs.google.com/spreadsheets/d/1vIeXzcDIKQtYKxshH3mL8j3ytVuGP1MJeVl_qoGHRSE/edit#gid=381554019"",""P8!E6:E6"")"),6)</f>
        <v>6</v>
      </c>
      <c r="AH6" s="6">
        <f ca="1">IFERROR(__xludf.DUMMYFUNCTION("IMPORTRANGE(""https://docs.google.com/spreadsheets/d/1vIeXzcDIKQtYKxshH3mL8j3ytVuGP1MJeVl_qoGHRSE/edit#gid=381554019"",""P8!F6:F6"")"),5)</f>
        <v>5</v>
      </c>
    </row>
    <row r="7" spans="1:34" ht="19.5">
      <c r="A7" s="11">
        <v>318</v>
      </c>
      <c r="B7" s="6">
        <f ca="1">IFERROR(__xludf.DUMMYFUNCTION("IMPORTRANGE(""https://docs.google.com/spreadsheets/d/1DE2TZi0ZzoaTrcrwoDDXUxGjbFAplgA1Y807lojH3sc/edit#gid=207921682"",""P8!B7:B7"")"),6)</f>
        <v>6</v>
      </c>
      <c r="C7" s="6">
        <f ca="1">IFERROR(__xludf.DUMMYFUNCTION("IMPORTRANGE(""https://docs.google.com/spreadsheets/d/1DE2TZi0ZzoaTrcrwoDDXUxGjbFAplgA1Y807lojH3sc/edit#gid=207921682"",""P8!C7:C7"")"),6)</f>
        <v>6</v>
      </c>
      <c r="D7" s="6">
        <f ca="1">IFERROR(__xludf.DUMMYFUNCTION("IMPORTRANGE(""https://docs.google.com/spreadsheets/d/1DE2TZi0ZzoaTrcrwoDDXUxGjbFAplgA1Y807lojH3sc/edit#gid=207921682"",""P8!D7:D7"")"),6)</f>
        <v>6</v>
      </c>
      <c r="E7" s="6">
        <f ca="1">IFERROR(__xludf.DUMMYFUNCTION("IMPORTRANGE(""https://docs.google.com/spreadsheets/d/1DE2TZi0ZzoaTrcrwoDDXUxGjbFAplgA1Y807lojH3sc/edit#gid=207921682"",""P8!E7:E7"")"),6)</f>
        <v>6</v>
      </c>
      <c r="F7" s="6">
        <f ca="1">IFERROR(__xludf.DUMMYFUNCTION("IMPORTRANGE(""https://docs.google.com/spreadsheets/d/1DE2TZi0ZzoaTrcrwoDDXUxGjbFAplgA1Y807lojH3sc/edit#gid=207921682"",""P8!F7:F7"")"),6)</f>
        <v>6</v>
      </c>
      <c r="H7" s="11">
        <v>318</v>
      </c>
      <c r="I7" s="6">
        <f ca="1">IFERROR(__xludf.DUMMYFUNCTION("IMPORTRANGE(""https://docs.google.com/spreadsheets/d/1gi2jVGtOig0T_VuMzkDmVWBz8lK52kKuCS7STbR9e28/edit#gid=349400232"",""P8!B7:B7"")"),6)</f>
        <v>6</v>
      </c>
      <c r="J7" s="6">
        <f ca="1">IFERROR(__xludf.DUMMYFUNCTION("IMPORTRANGE(""https://docs.google.com/spreadsheets/d/1gi2jVGtOig0T_VuMzkDmVWBz8lK52kKuCS7STbR9e28/edit#gid=349400232"",""P8!C7:C7"")"),7)</f>
        <v>7</v>
      </c>
      <c r="K7" s="6">
        <f ca="1">IFERROR(__xludf.DUMMYFUNCTION("IMPORTRANGE(""https://docs.google.com/spreadsheets/d/1gi2jVGtOig0T_VuMzkDmVWBz8lK52kKuCS7STbR9e28/edit#gid=349400232"",""P8!D7:D7"")"),7)</f>
        <v>7</v>
      </c>
      <c r="L7" s="6">
        <f ca="1">IFERROR(__xludf.DUMMYFUNCTION("IMPORTRANGE(""https://docs.google.com/spreadsheets/d/1gi2jVGtOig0T_VuMzkDmVWBz8lK52kKuCS7STbR9e28/edit#gid=349400232"",""P8!E7:E7"")"),6)</f>
        <v>6</v>
      </c>
      <c r="M7" s="6">
        <f ca="1">IFERROR(__xludf.DUMMYFUNCTION("IMPORTRANGE(""https://docs.google.com/spreadsheets/d/1gi2jVGtOig0T_VuMzkDmVWBz8lK52kKuCS7STbR9e28/edit#gid=349400232"",""P8!F7:F7"")"),7)</f>
        <v>7</v>
      </c>
      <c r="O7" s="11">
        <v>318</v>
      </c>
      <c r="P7" s="6">
        <f ca="1">IFERROR(__xludf.DUMMYFUNCTION("IMPORTRANGE(""https://docs.google.com/spreadsheets/d/1mrAeX9JEhoJs2ZHEF4PozgrayXCrb5e6Q3lfOlWehQY/edit#gid=381554019"",""P8!B7:B7"")"),7)</f>
        <v>7</v>
      </c>
      <c r="Q7" s="6">
        <f ca="1">IFERROR(__xludf.DUMMYFUNCTION("IMPORTRANGE(""https://docs.google.com/spreadsheets/d/1mrAeX9JEhoJs2ZHEF4PozgrayXCrb5e6Q3lfOlWehQY/edit#gid=381554019"",""P8!C7:C7"")"),7)</f>
        <v>7</v>
      </c>
      <c r="R7" s="6">
        <f ca="1">IFERROR(__xludf.DUMMYFUNCTION("IMPORTRANGE(""https://docs.google.com/spreadsheets/d/1mrAeX9JEhoJs2ZHEF4PozgrayXCrb5e6Q3lfOlWehQY/edit#gid=381554019"",""P8!D7:D7"")"),7)</f>
        <v>7</v>
      </c>
      <c r="S7" s="6">
        <f ca="1">IFERROR(__xludf.DUMMYFUNCTION("IMPORTRANGE(""https://docs.google.com/spreadsheets/d/1mrAeX9JEhoJs2ZHEF4PozgrayXCrb5e6Q3lfOlWehQY/edit#gid=381554019"",""P8!E7:E7"")"),8)</f>
        <v>8</v>
      </c>
      <c r="T7" s="6">
        <v>8</v>
      </c>
      <c r="V7" s="11">
        <v>318</v>
      </c>
      <c r="W7" s="6">
        <f ca="1">IFERROR(__xludf.DUMMYFUNCTION("IMPORTRANGE(""https://docs.google.com/spreadsheets/d/12HtoRNFY5X90ARVwTZSazTzMJVTT_qZFXPicptcT0bg/edit#gid=381554019"",""P8!B7:B7"")"),6)</f>
        <v>6</v>
      </c>
      <c r="X7" s="6">
        <f ca="1">IFERROR(__xludf.DUMMYFUNCTION("IMPORTRANGE(""https://docs.google.com/spreadsheets/d/12HtoRNFY5X90ARVwTZSazTzMJVTT_qZFXPicptcT0bg/edit#gid=381554019"",""P8!C7:C7"")"),7)</f>
        <v>7</v>
      </c>
      <c r="Y7" s="6">
        <f ca="1">IFERROR(__xludf.DUMMYFUNCTION("IMPORTRANGE(""https://docs.google.com/spreadsheets/d/12HtoRNFY5X90ARVwTZSazTzMJVTT_qZFXPicptcT0bg/edit#gid=381554019"",""P8!D7:D7"")"),6)</f>
        <v>6</v>
      </c>
      <c r="Z7" s="6">
        <f ca="1">IFERROR(__xludf.DUMMYFUNCTION("IMPORTRANGE(""https://docs.google.com/spreadsheets/d/12HtoRNFY5X90ARVwTZSazTzMJVTT_qZFXPicptcT0bg/edit#gid=381554019"",""P8!E7:E7"")"),7)</f>
        <v>7</v>
      </c>
      <c r="AA7" s="6">
        <f ca="1">IFERROR(__xludf.DUMMYFUNCTION("IMPORTRANGE(""https://docs.google.com/spreadsheets/d/12HtoRNFY5X90ARVwTZSazTzMJVTT_qZFXPicptcT0bg/edit#gid=381554019"",""P8!F7:F7"")"),7)</f>
        <v>7</v>
      </c>
      <c r="AC7" s="11">
        <v>318</v>
      </c>
      <c r="AD7" s="6">
        <f ca="1">IFERROR(__xludf.DUMMYFUNCTION("IMPORTRANGE(""https://docs.google.com/spreadsheets/d/1vIeXzcDIKQtYKxshH3mL8j3ytVuGP1MJeVl_qoGHRSE/edit#gid=381554019"",""P8!B7:B7"")"),6)</f>
        <v>6</v>
      </c>
      <c r="AE7" s="6">
        <f ca="1">IFERROR(__xludf.DUMMYFUNCTION("IMPORTRANGE(""https://docs.google.com/spreadsheets/d/1vIeXzcDIKQtYKxshH3mL8j3ytVuGP1MJeVl_qoGHRSE/edit#gid=381554019"",""P8!C7:C7"")"),5)</f>
        <v>5</v>
      </c>
      <c r="AF7" s="6">
        <f ca="1">IFERROR(__xludf.DUMMYFUNCTION("IMPORTRANGE(""https://docs.google.com/spreadsheets/d/1vIeXzcDIKQtYKxshH3mL8j3ytVuGP1MJeVl_qoGHRSE/edit#gid=381554019"",""P8!D7:D7"")"),5)</f>
        <v>5</v>
      </c>
      <c r="AG7" s="6">
        <f ca="1">IFERROR(__xludf.DUMMYFUNCTION("IMPORTRANGE(""https://docs.google.com/spreadsheets/d/1vIeXzcDIKQtYKxshH3mL8j3ytVuGP1MJeVl_qoGHRSE/edit#gid=381554019"",""P8!E7:E67"")"),6)</f>
        <v>6</v>
      </c>
      <c r="AH7" s="6">
        <f ca="1">IFERROR(__xludf.DUMMYFUNCTION("IMPORTRANGE(""https://docs.google.com/spreadsheets/d/1vIeXzcDIKQtYKxshH3mL8j3ytVuGP1MJeVl_qoGHRSE/edit#gid=381554019"",""P8!F7:F7"")"),6)</f>
        <v>6</v>
      </c>
    </row>
    <row r="8" spans="1:34" ht="18.75">
      <c r="A8" s="29" t="s">
        <v>13</v>
      </c>
      <c r="B8" s="30"/>
      <c r="C8" s="30"/>
      <c r="D8" s="30"/>
      <c r="E8" s="30"/>
      <c r="F8" s="31"/>
      <c r="H8" s="29" t="s">
        <v>13</v>
      </c>
      <c r="I8" s="30"/>
      <c r="J8" s="30"/>
      <c r="K8" s="30"/>
      <c r="L8" s="30"/>
      <c r="M8" s="31"/>
      <c r="O8" s="29" t="s">
        <v>13</v>
      </c>
      <c r="P8" s="30"/>
      <c r="Q8" s="30"/>
      <c r="R8" s="30"/>
      <c r="S8" s="30"/>
      <c r="T8" s="31"/>
      <c r="V8" s="29" t="s">
        <v>13</v>
      </c>
      <c r="W8" s="30"/>
      <c r="X8" s="30"/>
      <c r="Y8" s="30"/>
      <c r="Z8" s="30"/>
      <c r="AA8" s="31"/>
      <c r="AC8" s="29" t="s">
        <v>13</v>
      </c>
      <c r="AD8" s="30"/>
      <c r="AE8" s="30"/>
      <c r="AF8" s="30"/>
      <c r="AG8" s="30"/>
      <c r="AH8" s="31"/>
    </row>
    <row r="9" spans="1:34" ht="18.75">
      <c r="A9" s="8"/>
      <c r="B9" s="9"/>
      <c r="C9" s="9"/>
      <c r="D9" s="9"/>
      <c r="E9" s="9"/>
      <c r="F9" s="9"/>
      <c r="H9" s="8"/>
      <c r="I9" s="9"/>
      <c r="J9" s="9"/>
      <c r="K9" s="9"/>
      <c r="L9" s="9"/>
      <c r="M9" s="9"/>
      <c r="O9" s="8"/>
      <c r="P9" s="9"/>
      <c r="Q9" s="9"/>
      <c r="R9" s="9"/>
      <c r="S9" s="9"/>
      <c r="T9" s="9"/>
      <c r="V9" s="8"/>
      <c r="W9" s="9"/>
      <c r="X9" s="9"/>
      <c r="Y9" s="9"/>
      <c r="Z9" s="9"/>
      <c r="AA9" s="9"/>
      <c r="AC9" s="8"/>
      <c r="AD9" s="9"/>
      <c r="AE9" s="9"/>
      <c r="AF9" s="9"/>
      <c r="AG9" s="9"/>
      <c r="AH9" s="9"/>
    </row>
    <row r="10" spans="1:34" ht="18.75">
      <c r="A10" s="32" t="s">
        <v>14</v>
      </c>
      <c r="B10" s="24"/>
      <c r="C10" s="24"/>
      <c r="D10" s="24"/>
      <c r="E10" s="24"/>
      <c r="F10" s="25"/>
      <c r="H10" s="32" t="s">
        <v>14</v>
      </c>
      <c r="I10" s="24"/>
      <c r="J10" s="24"/>
      <c r="K10" s="24"/>
      <c r="L10" s="24"/>
      <c r="M10" s="25"/>
      <c r="O10" s="32" t="s">
        <v>14</v>
      </c>
      <c r="P10" s="24"/>
      <c r="Q10" s="24"/>
      <c r="R10" s="24"/>
      <c r="S10" s="24"/>
      <c r="T10" s="25"/>
      <c r="V10" s="32" t="s">
        <v>14</v>
      </c>
      <c r="W10" s="24"/>
      <c r="X10" s="24"/>
      <c r="Y10" s="24"/>
      <c r="Z10" s="24"/>
      <c r="AA10" s="25"/>
      <c r="AC10" s="32" t="s">
        <v>14</v>
      </c>
      <c r="AD10" s="24"/>
      <c r="AE10" s="24"/>
      <c r="AF10" s="24"/>
      <c r="AG10" s="24"/>
      <c r="AH10" s="25"/>
    </row>
    <row r="11" spans="1:34">
      <c r="A11" s="39"/>
      <c r="B11" s="40"/>
      <c r="C11" s="40"/>
      <c r="D11" s="40"/>
      <c r="E11" s="40"/>
      <c r="F11" s="41"/>
      <c r="H11" s="33"/>
      <c r="I11" s="34"/>
      <c r="J11" s="34"/>
      <c r="K11" s="34"/>
      <c r="L11" s="34"/>
      <c r="M11" s="35"/>
      <c r="O11" s="33"/>
      <c r="P11" s="34"/>
      <c r="Q11" s="34"/>
      <c r="R11" s="34"/>
      <c r="S11" s="34"/>
      <c r="T11" s="35"/>
      <c r="V11" s="33"/>
      <c r="W11" s="34"/>
      <c r="X11" s="34"/>
      <c r="Y11" s="34"/>
      <c r="Z11" s="34"/>
      <c r="AA11" s="35"/>
      <c r="AC11" s="33"/>
      <c r="AD11" s="34"/>
      <c r="AE11" s="34"/>
      <c r="AF11" s="34"/>
      <c r="AG11" s="34"/>
      <c r="AH11" s="35"/>
    </row>
    <row r="12" spans="1:34">
      <c r="A12" s="36"/>
      <c r="B12" s="37"/>
      <c r="C12" s="37"/>
      <c r="D12" s="37"/>
      <c r="E12" s="37"/>
      <c r="F12" s="38"/>
      <c r="H12" s="36"/>
      <c r="I12" s="37"/>
      <c r="J12" s="37"/>
      <c r="K12" s="37"/>
      <c r="L12" s="37"/>
      <c r="M12" s="38"/>
      <c r="O12" s="36"/>
      <c r="P12" s="37"/>
      <c r="Q12" s="37"/>
      <c r="R12" s="37"/>
      <c r="S12" s="37"/>
      <c r="T12" s="38"/>
      <c r="V12" s="36"/>
      <c r="W12" s="37"/>
      <c r="X12" s="37"/>
      <c r="Y12" s="37"/>
      <c r="Z12" s="37"/>
      <c r="AA12" s="38"/>
      <c r="AC12" s="36"/>
      <c r="AD12" s="37"/>
      <c r="AE12" s="37"/>
      <c r="AF12" s="37"/>
      <c r="AG12" s="37"/>
      <c r="AH12" s="38"/>
    </row>
    <row r="13" spans="1:34">
      <c r="AG13" s="7"/>
    </row>
    <row r="14" spans="1:34">
      <c r="AG14" s="7"/>
    </row>
    <row r="15" spans="1:34">
      <c r="AG15" s="7"/>
    </row>
    <row r="16" spans="1:34">
      <c r="AG16" s="7"/>
    </row>
    <row r="17" spans="33:33">
      <c r="AG17" s="7"/>
    </row>
    <row r="18" spans="33:33">
      <c r="AG18" s="7"/>
    </row>
    <row r="19" spans="33:33">
      <c r="AG19" s="7"/>
    </row>
    <row r="20" spans="33:33" ht="15.75" customHeight="1">
      <c r="AG20" s="7"/>
    </row>
    <row r="21" spans="33:33" ht="15.75" customHeight="1">
      <c r="AG21" s="7"/>
    </row>
    <row r="22" spans="33:33" ht="15.75" customHeight="1">
      <c r="AG22" s="7"/>
    </row>
    <row r="23" spans="33:33" ht="15.75" customHeight="1">
      <c r="AG23" s="7"/>
    </row>
    <row r="24" spans="33:33" ht="15.75" customHeight="1">
      <c r="AG24" s="7"/>
    </row>
    <row r="25" spans="33:33" ht="15.75" customHeight="1">
      <c r="AG25" s="7"/>
    </row>
    <row r="26" spans="33:33" ht="15.75" customHeight="1">
      <c r="AG26" s="7"/>
    </row>
    <row r="27" spans="33:33" ht="15.75" customHeight="1">
      <c r="AG27" s="7"/>
    </row>
    <row r="28" spans="33:33" ht="15.75" customHeight="1">
      <c r="AG28" s="7"/>
    </row>
    <row r="29" spans="33:33" ht="15.75" customHeight="1">
      <c r="AG29" s="7"/>
    </row>
    <row r="30" spans="33:33" ht="15.75" customHeight="1">
      <c r="AG30" s="7"/>
    </row>
    <row r="31" spans="33:33" ht="15.75" customHeight="1">
      <c r="AG31" s="7"/>
    </row>
    <row r="32" spans="33:33" ht="15.75" customHeight="1">
      <c r="AG32" s="7"/>
    </row>
    <row r="33" spans="33:33" ht="15.75" customHeight="1">
      <c r="AG33" s="7"/>
    </row>
    <row r="34" spans="33:33" ht="15.75" customHeight="1">
      <c r="AG34" s="7"/>
    </row>
    <row r="35" spans="33:33" ht="15.75" customHeight="1">
      <c r="AG35" s="7"/>
    </row>
    <row r="36" spans="33:33" ht="15.75" customHeight="1">
      <c r="AG36" s="7"/>
    </row>
    <row r="37" spans="33:33" ht="15.75" customHeight="1">
      <c r="AG37" s="7"/>
    </row>
    <row r="38" spans="33:33" ht="15.75" customHeight="1">
      <c r="AG38" s="7"/>
    </row>
    <row r="39" spans="33:33" ht="15.75" customHeight="1">
      <c r="AG39" s="7"/>
    </row>
    <row r="40" spans="33:33" ht="15.75" customHeight="1">
      <c r="AG40" s="7"/>
    </row>
    <row r="41" spans="33:33" ht="15.75" customHeight="1">
      <c r="AG41" s="7"/>
    </row>
    <row r="42" spans="33:33" ht="15.75" customHeight="1">
      <c r="AG42" s="7"/>
    </row>
    <row r="43" spans="33:33" ht="15.75" customHeight="1">
      <c r="AG43" s="7"/>
    </row>
    <row r="44" spans="33:33" ht="15.75" customHeight="1">
      <c r="AG44" s="7"/>
    </row>
    <row r="45" spans="33:33" ht="15.75" customHeight="1">
      <c r="AG45" s="7"/>
    </row>
    <row r="46" spans="33:33" ht="15.75" customHeight="1">
      <c r="AG46" s="7"/>
    </row>
    <row r="47" spans="33:33" ht="15.75" customHeight="1">
      <c r="AG47" s="7"/>
    </row>
    <row r="48" spans="33:33" ht="15.75" customHeight="1">
      <c r="AG48" s="7"/>
    </row>
    <row r="49" spans="33:33" ht="15.75" customHeight="1">
      <c r="AG49" s="7"/>
    </row>
    <row r="50" spans="33:33" ht="15.75" customHeight="1">
      <c r="AG50" s="7"/>
    </row>
    <row r="51" spans="33:33" ht="15.75" customHeight="1">
      <c r="AG51" s="7"/>
    </row>
    <row r="52" spans="33:33" ht="15.75" customHeight="1">
      <c r="AG52" s="7"/>
    </row>
    <row r="53" spans="33:33" ht="15.75" customHeight="1">
      <c r="AG53" s="7"/>
    </row>
    <row r="54" spans="33:33" ht="15.75" customHeight="1">
      <c r="AG54" s="7"/>
    </row>
    <row r="55" spans="33:33" ht="15.75" customHeight="1">
      <c r="AG55" s="7"/>
    </row>
    <row r="56" spans="33:33" ht="15.75" customHeight="1">
      <c r="AG56" s="7"/>
    </row>
    <row r="57" spans="33:33" ht="15.75" customHeight="1">
      <c r="AG57" s="7"/>
    </row>
    <row r="58" spans="33:33" ht="15.75" customHeight="1">
      <c r="AG58" s="7"/>
    </row>
    <row r="59" spans="33:33" ht="15.75" customHeight="1">
      <c r="AG59" s="7"/>
    </row>
    <row r="60" spans="33:33" ht="15.75" customHeight="1">
      <c r="AG60" s="7"/>
    </row>
    <row r="61" spans="33:33" ht="15.75" customHeight="1">
      <c r="AG61" s="7"/>
    </row>
    <row r="62" spans="33:33" ht="15.75" customHeight="1">
      <c r="AG62" s="7"/>
    </row>
    <row r="63" spans="33:33" ht="15.75" customHeight="1">
      <c r="AG63" s="7"/>
    </row>
    <row r="64" spans="33:33" ht="15.75" customHeight="1">
      <c r="AG64" s="7"/>
    </row>
    <row r="65" spans="33:33" ht="15.75" customHeight="1">
      <c r="AG65" s="7"/>
    </row>
    <row r="66" spans="33:33" ht="15.75" customHeight="1">
      <c r="AG66" s="7"/>
    </row>
    <row r="67" spans="33:33" ht="15.75" customHeight="1">
      <c r="AG67" s="7"/>
    </row>
    <row r="68" spans="33:33" ht="15.75" customHeight="1"/>
    <row r="69" spans="33:33" ht="15.75" customHeight="1"/>
    <row r="70" spans="33:33" ht="15.75" customHeight="1"/>
    <row r="71" spans="33:33" ht="15.75" customHeight="1"/>
    <row r="72" spans="33:33" ht="15.75" customHeight="1"/>
    <row r="73" spans="33:33" ht="15.75" customHeight="1"/>
    <row r="74" spans="33:33" ht="15.75" customHeight="1"/>
    <row r="75" spans="33:33" ht="15.75" customHeight="1"/>
    <row r="76" spans="33:33" ht="15.75" customHeight="1"/>
    <row r="77" spans="33:33" ht="15.75" customHeight="1"/>
    <row r="78" spans="33:33" ht="15.75" customHeight="1"/>
    <row r="79" spans="33:33" ht="15.75" customHeight="1"/>
    <row r="80" spans="33:3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0">
    <mergeCell ref="AC10:AH10"/>
    <mergeCell ref="A11:F12"/>
    <mergeCell ref="H11:M12"/>
    <mergeCell ref="O11:T12"/>
    <mergeCell ref="AC11:AH12"/>
    <mergeCell ref="V10:AA10"/>
    <mergeCell ref="V11:AA12"/>
    <mergeCell ref="A10:F10"/>
    <mergeCell ref="H10:M10"/>
    <mergeCell ref="O10:T10"/>
    <mergeCell ref="V8:AA8"/>
    <mergeCell ref="AC8:AH8"/>
    <mergeCell ref="A2:F2"/>
    <mergeCell ref="A3:F3"/>
    <mergeCell ref="H3:M3"/>
    <mergeCell ref="O3:T3"/>
    <mergeCell ref="A8:F8"/>
    <mergeCell ref="H8:M8"/>
    <mergeCell ref="O8:T8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H998"/>
  <sheetViews>
    <sheetView topLeftCell="AB1" workbookViewId="0">
      <selection activeCell="AK1" sqref="AK1:AM1048576"/>
    </sheetView>
  </sheetViews>
  <sheetFormatPr defaultColWidth="14.42578125" defaultRowHeight="15" customHeight="1"/>
  <cols>
    <col min="1" max="1" width="20.42578125" customWidth="1"/>
    <col min="2" max="2" width="19.5703125" customWidth="1"/>
    <col min="3" max="3" width="22.28515625" customWidth="1"/>
    <col min="4" max="4" width="22.42578125" customWidth="1"/>
    <col min="5" max="5" width="22" customWidth="1"/>
    <col min="6" max="6" width="23.42578125" customWidth="1"/>
    <col min="7" max="7" width="12.42578125" customWidth="1"/>
    <col min="8" max="8" width="17.5703125" customWidth="1"/>
    <col min="9" max="13" width="38.140625" customWidth="1"/>
    <col min="14" max="14" width="13.28515625" customWidth="1"/>
    <col min="15" max="15" width="18.42578125" customWidth="1"/>
    <col min="16" max="20" width="39.42578125" customWidth="1"/>
    <col min="21" max="21" width="11.7109375" customWidth="1"/>
    <col min="22" max="22" width="20.140625" customWidth="1"/>
    <col min="23" max="27" width="38.42578125" customWidth="1"/>
    <col min="28" max="28" width="8.85546875" customWidth="1"/>
    <col min="29" max="29" width="25.42578125" customWidth="1"/>
    <col min="30" max="34" width="28.7109375" customWidth="1"/>
    <col min="35" max="49" width="8.85546875" customWidth="1"/>
  </cols>
  <sheetData>
    <row r="1" spans="1:34" ht="26.25">
      <c r="A1" s="28" t="s">
        <v>27</v>
      </c>
      <c r="B1" s="24"/>
      <c r="C1" s="24"/>
      <c r="D1" s="24"/>
      <c r="E1" s="24"/>
      <c r="F1" s="25"/>
      <c r="H1" s="28" t="s">
        <v>27</v>
      </c>
      <c r="I1" s="24"/>
      <c r="J1" s="24"/>
      <c r="K1" s="24"/>
      <c r="L1" s="24"/>
      <c r="M1" s="25"/>
      <c r="O1" s="28" t="s">
        <v>27</v>
      </c>
      <c r="P1" s="24"/>
      <c r="Q1" s="24"/>
      <c r="R1" s="24"/>
      <c r="S1" s="24"/>
      <c r="T1" s="25"/>
      <c r="V1" s="28" t="s">
        <v>27</v>
      </c>
      <c r="W1" s="24"/>
      <c r="X1" s="24"/>
      <c r="Y1" s="24"/>
      <c r="Z1" s="24"/>
      <c r="AA1" s="25"/>
      <c r="AC1" s="28" t="s">
        <v>27</v>
      </c>
      <c r="AD1" s="24"/>
      <c r="AE1" s="24"/>
      <c r="AF1" s="24"/>
      <c r="AG1" s="24"/>
      <c r="AH1" s="25"/>
    </row>
    <row r="2" spans="1:34" ht="42.75" customHeight="1">
      <c r="A2" s="26" t="s">
        <v>28</v>
      </c>
      <c r="B2" s="24"/>
      <c r="C2" s="24"/>
      <c r="D2" s="24"/>
      <c r="E2" s="24"/>
      <c r="F2" s="25"/>
      <c r="H2" s="26" t="s">
        <v>28</v>
      </c>
      <c r="I2" s="24"/>
      <c r="J2" s="24"/>
      <c r="K2" s="24"/>
      <c r="L2" s="24"/>
      <c r="M2" s="25"/>
      <c r="O2" s="26" t="s">
        <v>28</v>
      </c>
      <c r="P2" s="24"/>
      <c r="Q2" s="24"/>
      <c r="R2" s="24"/>
      <c r="S2" s="24"/>
      <c r="T2" s="25"/>
      <c r="V2" s="26" t="s">
        <v>28</v>
      </c>
      <c r="W2" s="24"/>
      <c r="X2" s="24"/>
      <c r="Y2" s="24"/>
      <c r="Z2" s="24"/>
      <c r="AA2" s="25"/>
      <c r="AC2" s="26" t="s">
        <v>28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9.5">
      <c r="A6" s="10">
        <v>292</v>
      </c>
      <c r="B6" s="6">
        <f ca="1">IFERROR(__xludf.DUMMYFUNCTION("IMPORTRANGE(""https://docs.google.com/spreadsheets/d/1DE2TZi0ZzoaTrcrwoDDXUxGjbFAplgA1Y807lojH3sc/edit#gid=207921682"",""P25!B6:B6"")"),5)</f>
        <v>5</v>
      </c>
      <c r="C6" s="6">
        <f ca="1">IFERROR(__xludf.DUMMYFUNCTION("IMPORTRANGE(""https://docs.google.com/spreadsheets/d/1DE2TZi0ZzoaTrcrwoDDXUxGjbFAplgA1Y807lojH3sc/edit#gid=207921682"",""P25!C6:C6"")"),6)</f>
        <v>6</v>
      </c>
      <c r="D6" s="6">
        <f ca="1">IFERROR(__xludf.DUMMYFUNCTION("IMPORTRANGE(""https://docs.google.com/spreadsheets/d/1DE2TZi0ZzoaTrcrwoDDXUxGjbFAplgA1Y807lojH3sc/edit#gid=207921682"",""P25!D6:D6"")"),6)</f>
        <v>6</v>
      </c>
      <c r="E6" s="6">
        <f ca="1">IFERROR(__xludf.DUMMYFUNCTION("IMPORTRANGE(""https://docs.google.com/spreadsheets/d/1DE2TZi0ZzoaTrcrwoDDXUxGjbFAplgA1Y807lojH3sc/edit#gid=207921682"",""P25!E6:E6"")"),7)</f>
        <v>7</v>
      </c>
      <c r="F6" s="6">
        <f ca="1">IFERROR(__xludf.DUMMYFUNCTION("IMPORTRANGE(""https://docs.google.com/spreadsheets/d/1DE2TZi0ZzoaTrcrwoDDXUxGjbFAplgA1Y807lojH3sc/edit#gid=207921682"",""P25!F6:F6"")"),6)</f>
        <v>6</v>
      </c>
      <c r="H6" s="10">
        <v>292</v>
      </c>
      <c r="I6" s="6">
        <f ca="1">IFERROR(__xludf.DUMMYFUNCTION("IMPORTRANGE(""https://docs.google.com/spreadsheets/d/1gi2jVGtOig0T_VuMzkDmVWBz8lK52kKuCS7STbR9e28/edit#gid=349400232"",""P25!B6:B6"")"),6)</f>
        <v>6</v>
      </c>
      <c r="J6" s="6">
        <f ca="1">IFERROR(__xludf.DUMMYFUNCTION("IMPORTRANGE(""https://docs.google.com/spreadsheets/d/1gi2jVGtOig0T_VuMzkDmVWBz8lK52kKuCS7STbR9e28/edit#gid=349400232"",""P25!C6:C6"")"),7)</f>
        <v>7</v>
      </c>
      <c r="K6" s="6">
        <f ca="1">IFERROR(__xludf.DUMMYFUNCTION("IMPORTRANGE(""https://docs.google.com/spreadsheets/d/1gi2jVGtOig0T_VuMzkDmVWBz8lK52kKuCS7STbR9e28/edit#gid=349400232"",""P25!D6:D6"")"),6)</f>
        <v>6</v>
      </c>
      <c r="L6" s="6">
        <f ca="1">IFERROR(__xludf.DUMMYFUNCTION("IMPORTRANGE(""https://docs.google.com/spreadsheets/d/1gi2jVGtOig0T_VuMzkDmVWBz8lK52kKuCS7STbR9e28/edit#gid=349400232"",""P25!E6:E6"")"),7)</f>
        <v>7</v>
      </c>
      <c r="M6" s="6">
        <f ca="1">IFERROR(__xludf.DUMMYFUNCTION("IMPORTRANGE(""https://docs.google.com/spreadsheets/d/1gi2jVGtOig0T_VuMzkDmVWBz8lK52kKuCS7STbR9e28/edit#gid=349400232"",""P25!F6:F6"")"),8)</f>
        <v>8</v>
      </c>
      <c r="O6" s="10">
        <v>292</v>
      </c>
      <c r="P6" s="6">
        <f ca="1">IFERROR(__xludf.DUMMYFUNCTION("IMPORTRANGE(""https://docs.google.com/spreadsheets/d/1mrAeX9JEhoJs2ZHEF4PozgrayXCrb5e6Q3lfOlWehQY/edit#gid=381554019"",""P25!B6:B6"")"),7)</f>
        <v>7</v>
      </c>
      <c r="Q6" s="6">
        <f ca="1">IFERROR(__xludf.DUMMYFUNCTION("IMPORTRANGE(""https://docs.google.com/spreadsheets/d/1mrAeX9JEhoJs2ZHEF4PozgrayXCrb5e6Q3lfOlWehQY/edit#gid=381554019"",""P25!C6:C6"")"),7)</f>
        <v>7</v>
      </c>
      <c r="R6" s="6">
        <f ca="1">IFERROR(__xludf.DUMMYFUNCTION("IMPORTRANGE(""https://docs.google.com/spreadsheets/d/1mrAeX9JEhoJs2ZHEF4PozgrayXCrb5e6Q3lfOlWehQY/edit#gid=381554019"",""P25!D6:D6"")"),8)</f>
        <v>8</v>
      </c>
      <c r="S6" s="6">
        <f ca="1">IFERROR(__xludf.DUMMYFUNCTION("IMPORTRANGE(""https://docs.google.com/spreadsheets/d/1mrAeX9JEhoJs2ZHEF4PozgrayXCrb5e6Q3lfOlWehQY/edit#gid=381554019"",""P25!E6:E6"")"),7)</f>
        <v>7</v>
      </c>
      <c r="T6" s="6">
        <f ca="1">IFERROR(__xludf.DUMMYFUNCTION("IMPORTRANGE(""https://docs.google.com/spreadsheets/d/1mrAeX9JEhoJs2ZHEF4PozgrayXCrb5e6Q3lfOlWehQY/edit#gid=381554019"",""P25!F6:F6"")"),7)</f>
        <v>7</v>
      </c>
      <c r="V6" s="10">
        <v>292</v>
      </c>
      <c r="W6" s="6">
        <f ca="1">IFERROR(__xludf.DUMMYFUNCTION("IMPORTRANGE(""https://docs.google.com/spreadsheets/d/12HtoRNFY5X90ARVwTZSazTzMJVTT_qZFXPicptcT0bg/edit#gid=381554019"",""P25!B6:B6"")"),6)</f>
        <v>6</v>
      </c>
      <c r="X6" s="6">
        <f ca="1">IFERROR(__xludf.DUMMYFUNCTION("IMPORTRANGE(""https://docs.google.com/spreadsheets/d/12HtoRNFY5X90ARVwTZSazTzMJVTT_qZFXPicptcT0bg/edit#gid=381554019"",""P25!C6:C6"")"),6)</f>
        <v>6</v>
      </c>
      <c r="Y6" s="6">
        <f ca="1">IFERROR(__xludf.DUMMYFUNCTION("IMPORTRANGE(""https://docs.google.com/spreadsheets/d/12HtoRNFY5X90ARVwTZSazTzMJVTT_qZFXPicptcT0bg/edit#gid=381554019"",""P25!D6:D6"")"),6)</f>
        <v>6</v>
      </c>
      <c r="Z6" s="6">
        <f ca="1">IFERROR(__xludf.DUMMYFUNCTION("IMPORTRANGE(""https://docs.google.com/spreadsheets/d/12HtoRNFY5X90ARVwTZSazTzMJVTT_qZFXPicptcT0bg/edit#gid=381554019"",""P25!E6:E6"")"),7)</f>
        <v>7</v>
      </c>
      <c r="AA6" s="6">
        <f ca="1">IFERROR(__xludf.DUMMYFUNCTION("IMPORTRANGE(""https://docs.google.com/spreadsheets/d/12HtoRNFY5X90ARVwTZSazTzMJVTT_qZFXPicptcT0bg/edit#gid=381554019"",""P25!F6:F6"")"),6)</f>
        <v>6</v>
      </c>
      <c r="AC6" s="10">
        <v>292</v>
      </c>
      <c r="AD6" s="6">
        <f ca="1">IFERROR(__xludf.DUMMYFUNCTION("IMPORTRANGE(""https://docs.google.com/spreadsheets/d/1vIeXzcDIKQtYKxshH3mL8j3ytVuGP1MJeVl_qoGHRSE/edit#gid=381554019"",""P25!B6:B6"")"),5)</f>
        <v>5</v>
      </c>
      <c r="AE6" s="6">
        <f ca="1">IFERROR(__xludf.DUMMYFUNCTION("IMPORTRANGE(""https://docs.google.com/spreadsheets/d/1vIeXzcDIKQtYKxshH3mL8j3ytVuGP1MJeVl_qoGHRSE/edit#gid=381554019"",""P25!C6:C6"")"),5)</f>
        <v>5</v>
      </c>
      <c r="AF6" s="6">
        <f ca="1">IFERROR(__xludf.DUMMYFUNCTION("IMPORTRANGE(""https://docs.google.com/spreadsheets/d/1vIeXzcDIKQtYKxshH3mL8j3ytVuGP1MJeVl_qoGHRSE/edit#gid=381554019"",""P25!D6:D6"")"),5)</f>
        <v>5</v>
      </c>
      <c r="AG6" s="6">
        <f ca="1">IFERROR(__xludf.DUMMYFUNCTION("IMPORTRANGE(""https://docs.google.com/spreadsheets/d/1vIeXzcDIKQtYKxshH3mL8j3ytVuGP1MJeVl_qoGHRSE/edit#gid=381554019"",""P25!E6:E6"")"),5)</f>
        <v>5</v>
      </c>
      <c r="AH6" s="6">
        <f ca="1">IFERROR(__xludf.DUMMYFUNCTION("IMPORTRANGE(""https://docs.google.com/spreadsheets/d/1vIeXzcDIKQtYKxshH3mL8j3ytVuGP1MJeVl_qoGHRSE/edit#gid=381554019"",""P25!F6:F6"")"),5)</f>
        <v>5</v>
      </c>
    </row>
    <row r="7" spans="1:34" ht="18.75">
      <c r="A7" s="29" t="s">
        <v>13</v>
      </c>
      <c r="B7" s="30"/>
      <c r="C7" s="30"/>
      <c r="D7" s="30"/>
      <c r="E7" s="30"/>
      <c r="F7" s="31"/>
      <c r="H7" s="29" t="s">
        <v>13</v>
      </c>
      <c r="I7" s="30"/>
      <c r="J7" s="30"/>
      <c r="K7" s="30"/>
      <c r="L7" s="30"/>
      <c r="M7" s="31"/>
      <c r="O7" s="29" t="s">
        <v>13</v>
      </c>
      <c r="P7" s="30"/>
      <c r="Q7" s="30"/>
      <c r="R7" s="30"/>
      <c r="S7" s="30"/>
      <c r="T7" s="31"/>
      <c r="V7" s="29" t="s">
        <v>13</v>
      </c>
      <c r="W7" s="30"/>
      <c r="X7" s="30"/>
      <c r="Y7" s="30"/>
      <c r="Z7" s="30"/>
      <c r="AA7" s="31"/>
      <c r="AC7" s="29" t="s">
        <v>13</v>
      </c>
      <c r="AD7" s="30"/>
      <c r="AE7" s="30"/>
      <c r="AF7" s="30"/>
      <c r="AG7" s="30"/>
      <c r="AH7" s="31"/>
    </row>
    <row r="8" spans="1:34" ht="18.75">
      <c r="A8" s="8"/>
      <c r="B8" s="9"/>
      <c r="C8" s="9"/>
      <c r="D8" s="9"/>
      <c r="E8" s="9"/>
      <c r="F8" s="9"/>
      <c r="H8" s="8"/>
      <c r="I8" s="9"/>
      <c r="J8" s="9"/>
      <c r="K8" s="9"/>
      <c r="L8" s="9"/>
      <c r="M8" s="9"/>
      <c r="O8" s="8"/>
      <c r="P8" s="9"/>
      <c r="Q8" s="9"/>
      <c r="R8" s="9"/>
      <c r="S8" s="9"/>
      <c r="T8" s="9"/>
      <c r="V8" s="8"/>
      <c r="W8" s="9"/>
      <c r="X8" s="9"/>
      <c r="Y8" s="9"/>
      <c r="Z8" s="9"/>
      <c r="AA8" s="9"/>
      <c r="AC8" s="8"/>
      <c r="AD8" s="9"/>
      <c r="AE8" s="9"/>
      <c r="AF8" s="9"/>
      <c r="AG8" s="9"/>
      <c r="AH8" s="9"/>
    </row>
    <row r="9" spans="1:34" ht="18.75">
      <c r="A9" s="32" t="s">
        <v>14</v>
      </c>
      <c r="B9" s="24"/>
      <c r="C9" s="24"/>
      <c r="D9" s="24"/>
      <c r="E9" s="24"/>
      <c r="F9" s="25"/>
      <c r="H9" s="32" t="s">
        <v>14</v>
      </c>
      <c r="I9" s="24"/>
      <c r="J9" s="24"/>
      <c r="K9" s="24"/>
      <c r="L9" s="24"/>
      <c r="M9" s="25"/>
      <c r="O9" s="32" t="s">
        <v>14</v>
      </c>
      <c r="P9" s="24"/>
      <c r="Q9" s="24"/>
      <c r="R9" s="24"/>
      <c r="S9" s="24"/>
      <c r="T9" s="25"/>
      <c r="V9" s="32" t="s">
        <v>14</v>
      </c>
      <c r="W9" s="24"/>
      <c r="X9" s="24"/>
      <c r="Y9" s="24"/>
      <c r="Z9" s="24"/>
      <c r="AA9" s="25"/>
      <c r="AC9" s="32" t="s">
        <v>14</v>
      </c>
      <c r="AD9" s="24"/>
      <c r="AE9" s="24"/>
      <c r="AF9" s="24"/>
      <c r="AG9" s="24"/>
      <c r="AH9" s="25"/>
    </row>
    <row r="10" spans="1:34">
      <c r="A10" s="39"/>
      <c r="B10" s="40"/>
      <c r="C10" s="40"/>
      <c r="D10" s="40"/>
      <c r="E10" s="40"/>
      <c r="F10" s="41"/>
      <c r="H10" s="33"/>
      <c r="I10" s="34"/>
      <c r="J10" s="34"/>
      <c r="K10" s="34"/>
      <c r="L10" s="34"/>
      <c r="M10" s="35"/>
      <c r="O10" s="33"/>
      <c r="P10" s="34"/>
      <c r="Q10" s="34"/>
      <c r="R10" s="34"/>
      <c r="S10" s="34"/>
      <c r="T10" s="35"/>
      <c r="V10" s="33"/>
      <c r="W10" s="34"/>
      <c r="X10" s="34"/>
      <c r="Y10" s="34"/>
      <c r="Z10" s="34"/>
      <c r="AA10" s="35"/>
      <c r="AC10" s="33"/>
      <c r="AD10" s="34"/>
      <c r="AE10" s="34"/>
      <c r="AF10" s="34"/>
      <c r="AG10" s="34"/>
      <c r="AH10" s="35"/>
    </row>
    <row r="11" spans="1:34">
      <c r="A11" s="36"/>
      <c r="B11" s="37"/>
      <c r="C11" s="37"/>
      <c r="D11" s="37"/>
      <c r="E11" s="37"/>
      <c r="F11" s="38"/>
      <c r="H11" s="36"/>
      <c r="I11" s="37"/>
      <c r="J11" s="37"/>
      <c r="K11" s="37"/>
      <c r="L11" s="37"/>
      <c r="M11" s="38"/>
      <c r="O11" s="36"/>
      <c r="P11" s="37"/>
      <c r="Q11" s="37"/>
      <c r="R11" s="37"/>
      <c r="S11" s="37"/>
      <c r="T11" s="38"/>
      <c r="V11" s="36"/>
      <c r="W11" s="37"/>
      <c r="X11" s="37"/>
      <c r="Y11" s="37"/>
      <c r="Z11" s="37"/>
      <c r="AA11" s="38"/>
      <c r="AC11" s="36"/>
      <c r="AD11" s="37"/>
      <c r="AE11" s="37"/>
      <c r="AF11" s="37"/>
      <c r="AG11" s="37"/>
      <c r="AH11" s="38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AC9:AH9"/>
    <mergeCell ref="A10:F11"/>
    <mergeCell ref="H10:M11"/>
    <mergeCell ref="O10:T11"/>
    <mergeCell ref="AC10:AH11"/>
    <mergeCell ref="V9:AA9"/>
    <mergeCell ref="V10:AA11"/>
    <mergeCell ref="A9:F9"/>
    <mergeCell ref="H9:M9"/>
    <mergeCell ref="O9:T9"/>
    <mergeCell ref="V7:AA7"/>
    <mergeCell ref="AC7:AH7"/>
    <mergeCell ref="A2:F2"/>
    <mergeCell ref="A3:F3"/>
    <mergeCell ref="H3:M3"/>
    <mergeCell ref="O3:T3"/>
    <mergeCell ref="A7:F7"/>
    <mergeCell ref="H7:M7"/>
    <mergeCell ref="O7:T7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H998"/>
  <sheetViews>
    <sheetView topLeftCell="AB1" workbookViewId="0">
      <selection activeCell="AK1" sqref="AK1:AM1048576"/>
    </sheetView>
  </sheetViews>
  <sheetFormatPr defaultColWidth="14.42578125" defaultRowHeight="15" customHeight="1"/>
  <cols>
    <col min="1" max="1" width="20.42578125" customWidth="1"/>
    <col min="2" max="2" width="19.5703125" customWidth="1"/>
    <col min="3" max="3" width="22.28515625" customWidth="1"/>
    <col min="4" max="4" width="22.42578125" customWidth="1"/>
    <col min="5" max="5" width="22" customWidth="1"/>
    <col min="6" max="6" width="23.42578125" customWidth="1"/>
    <col min="7" max="7" width="12.42578125" customWidth="1"/>
    <col min="8" max="8" width="17.5703125" customWidth="1"/>
    <col min="9" max="13" width="38.140625" customWidth="1"/>
    <col min="14" max="14" width="13.28515625" customWidth="1"/>
    <col min="15" max="15" width="18.42578125" customWidth="1"/>
    <col min="16" max="20" width="39.42578125" customWidth="1"/>
    <col min="21" max="21" width="11.7109375" customWidth="1"/>
    <col min="22" max="22" width="20.140625" customWidth="1"/>
    <col min="23" max="27" width="38.42578125" customWidth="1"/>
    <col min="28" max="28" width="8.85546875" customWidth="1"/>
    <col min="29" max="29" width="25.42578125" customWidth="1"/>
    <col min="30" max="34" width="28.7109375" customWidth="1"/>
    <col min="35" max="49" width="8.85546875" customWidth="1"/>
  </cols>
  <sheetData>
    <row r="1" spans="1:34" ht="26.25">
      <c r="A1" s="28" t="s">
        <v>29</v>
      </c>
      <c r="B1" s="24"/>
      <c r="C1" s="24"/>
      <c r="D1" s="24"/>
      <c r="E1" s="24"/>
      <c r="F1" s="25"/>
      <c r="H1" s="28" t="s">
        <v>29</v>
      </c>
      <c r="I1" s="24"/>
      <c r="J1" s="24"/>
      <c r="K1" s="24"/>
      <c r="L1" s="24"/>
      <c r="M1" s="25"/>
      <c r="O1" s="28" t="s">
        <v>29</v>
      </c>
      <c r="P1" s="24"/>
      <c r="Q1" s="24"/>
      <c r="R1" s="24"/>
      <c r="S1" s="24"/>
      <c r="T1" s="25"/>
      <c r="V1" s="28" t="s">
        <v>29</v>
      </c>
      <c r="W1" s="24"/>
      <c r="X1" s="24"/>
      <c r="Y1" s="24"/>
      <c r="Z1" s="24"/>
      <c r="AA1" s="25"/>
      <c r="AC1" s="28" t="s">
        <v>29</v>
      </c>
      <c r="AD1" s="24"/>
      <c r="AE1" s="24"/>
      <c r="AF1" s="24"/>
      <c r="AG1" s="24"/>
      <c r="AH1" s="25"/>
    </row>
    <row r="2" spans="1:34" ht="42.75" customHeight="1">
      <c r="A2" s="26" t="s">
        <v>30</v>
      </c>
      <c r="B2" s="24"/>
      <c r="C2" s="24"/>
      <c r="D2" s="24"/>
      <c r="E2" s="24"/>
      <c r="F2" s="25"/>
      <c r="H2" s="26" t="s">
        <v>30</v>
      </c>
      <c r="I2" s="24"/>
      <c r="J2" s="24"/>
      <c r="K2" s="24"/>
      <c r="L2" s="24"/>
      <c r="M2" s="25"/>
      <c r="O2" s="26" t="s">
        <v>30</v>
      </c>
      <c r="P2" s="24"/>
      <c r="Q2" s="24"/>
      <c r="R2" s="24"/>
      <c r="S2" s="24"/>
      <c r="T2" s="25"/>
      <c r="V2" s="26" t="s">
        <v>30</v>
      </c>
      <c r="W2" s="24"/>
      <c r="X2" s="24"/>
      <c r="Y2" s="24"/>
      <c r="Z2" s="24"/>
      <c r="AA2" s="25"/>
      <c r="AC2" s="26" t="s">
        <v>30</v>
      </c>
      <c r="AD2" s="24"/>
      <c r="AE2" s="24"/>
      <c r="AF2" s="24"/>
      <c r="AG2" s="24"/>
      <c r="AH2" s="25"/>
    </row>
    <row r="3" spans="1:34" ht="21">
      <c r="A3" s="27" t="s">
        <v>2</v>
      </c>
      <c r="B3" s="24"/>
      <c r="C3" s="24"/>
      <c r="D3" s="24"/>
      <c r="E3" s="24"/>
      <c r="F3" s="25"/>
      <c r="H3" s="27" t="s">
        <v>3</v>
      </c>
      <c r="I3" s="24"/>
      <c r="J3" s="24"/>
      <c r="K3" s="24"/>
      <c r="L3" s="24"/>
      <c r="M3" s="25"/>
      <c r="O3" s="27" t="s">
        <v>4</v>
      </c>
      <c r="P3" s="24"/>
      <c r="Q3" s="24"/>
      <c r="R3" s="24"/>
      <c r="S3" s="24"/>
      <c r="T3" s="25"/>
      <c r="V3" s="27" t="s">
        <v>5</v>
      </c>
      <c r="W3" s="24"/>
      <c r="X3" s="24"/>
      <c r="Y3" s="24"/>
      <c r="Z3" s="24"/>
      <c r="AA3" s="25"/>
      <c r="AC3" s="27" t="s">
        <v>6</v>
      </c>
      <c r="AD3" s="24"/>
      <c r="AE3" s="24"/>
      <c r="AF3" s="24"/>
      <c r="AG3" s="24"/>
      <c r="AH3" s="25"/>
    </row>
    <row r="4" spans="1:34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  <c r="AC4" s="1"/>
      <c r="AD4" s="1"/>
      <c r="AE4" s="1"/>
      <c r="AF4" s="1"/>
      <c r="AG4" s="1"/>
      <c r="AH4" s="1"/>
    </row>
    <row r="5" spans="1:34" ht="18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H5" s="2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O5" s="2" t="s">
        <v>7</v>
      </c>
      <c r="P5" s="3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V5" s="2" t="s">
        <v>7</v>
      </c>
      <c r="W5" s="3" t="s">
        <v>8</v>
      </c>
      <c r="X5" s="4" t="s">
        <v>9</v>
      </c>
      <c r="Y5" s="4" t="s">
        <v>10</v>
      </c>
      <c r="Z5" s="4" t="s">
        <v>11</v>
      </c>
      <c r="AA5" s="4" t="s">
        <v>12</v>
      </c>
      <c r="AC5" s="2" t="s">
        <v>7</v>
      </c>
      <c r="AD5" s="3" t="s">
        <v>8</v>
      </c>
      <c r="AE5" s="4" t="s">
        <v>9</v>
      </c>
      <c r="AF5" s="4" t="s">
        <v>10</v>
      </c>
      <c r="AG5" s="4" t="s">
        <v>11</v>
      </c>
      <c r="AH5" s="4" t="s">
        <v>12</v>
      </c>
    </row>
    <row r="6" spans="1:34" ht="19.5">
      <c r="A6" s="10">
        <v>302</v>
      </c>
      <c r="B6" s="6">
        <f ca="1">IFERROR(__xludf.DUMMYFUNCTION("IMPORTRANGE(""https://docs.google.com/spreadsheets/d/1DE2TZi0ZzoaTrcrwoDDXUxGjbFAplgA1Y807lojH3sc/edit#gid=207921682"",""P27!B6:B6"")"),5)</f>
        <v>5</v>
      </c>
      <c r="C6" s="6">
        <f ca="1">IFERROR(__xludf.DUMMYFUNCTION("IMPORTRANGE(""https://docs.google.com/spreadsheets/d/1DE2TZi0ZzoaTrcrwoDDXUxGjbFAplgA1Y807lojH3sc/edit#gid=207921682"",""P27!C6:C6"")"),5)</f>
        <v>5</v>
      </c>
      <c r="D6" s="6">
        <f ca="1">IFERROR(__xludf.DUMMYFUNCTION("IMPORTRANGE(""https://docs.google.com/spreadsheets/d/1DE2TZi0ZzoaTrcrwoDDXUxGjbFAplgA1Y807lojH3sc/edit#gid=207921682"",""P27!D6:D6"")"),5)</f>
        <v>5</v>
      </c>
      <c r="E6" s="6">
        <f ca="1">IFERROR(__xludf.DUMMYFUNCTION("IMPORTRANGE(""https://docs.google.com/spreadsheets/d/1DE2TZi0ZzoaTrcrwoDDXUxGjbFAplgA1Y807lojH3sc/edit#gid=207921682"",""P27!E6:E6"")"),5)</f>
        <v>5</v>
      </c>
      <c r="F6" s="6">
        <f ca="1">IFERROR(__xludf.DUMMYFUNCTION("IMPORTRANGE(""https://docs.google.com/spreadsheets/d/1DE2TZi0ZzoaTrcrwoDDXUxGjbFAplgA1Y807lojH3sc/edit#gid=207921682"",""P27!F6:F6"")"),5)</f>
        <v>5</v>
      </c>
      <c r="H6" s="10">
        <v>302</v>
      </c>
      <c r="I6" s="6">
        <f ca="1">IFERROR(__xludf.DUMMYFUNCTION("IMPORTRANGE(""https://docs.google.com/spreadsheets/d/1gi2jVGtOig0T_VuMzkDmVWBz8lK52kKuCS7STbR9e28/edit#gid=349400232"",""P27!B6:B6"")"),5)</f>
        <v>5</v>
      </c>
      <c r="J6" s="6">
        <f ca="1">IFERROR(__xludf.DUMMYFUNCTION("IMPORTRANGE(""https://docs.google.com/spreadsheets/d/1gi2jVGtOig0T_VuMzkDmVWBz8lK52kKuCS7STbR9e28/edit#gid=349400232"",""P27!C6:C6"")"),5)</f>
        <v>5</v>
      </c>
      <c r="K6" s="6">
        <f ca="1">IFERROR(__xludf.DUMMYFUNCTION("IMPORTRANGE(""https://docs.google.com/spreadsheets/d/1gi2jVGtOig0T_VuMzkDmVWBz8lK52kKuCS7STbR9e28/edit#gid=349400232"",""P27!D6:D6"")"),5)</f>
        <v>5</v>
      </c>
      <c r="L6" s="6">
        <f ca="1">IFERROR(__xludf.DUMMYFUNCTION("IMPORTRANGE(""https://docs.google.com/spreadsheets/d/1gi2jVGtOig0T_VuMzkDmVWBz8lK52kKuCS7STbR9e28/edit#gid=349400232"",""P27!E6:E6"")"),6)</f>
        <v>6</v>
      </c>
      <c r="M6" s="6">
        <f ca="1">IFERROR(__xludf.DUMMYFUNCTION("IMPORTRANGE(""https://docs.google.com/spreadsheets/d/1gi2jVGtOig0T_VuMzkDmVWBz8lK52kKuCS7STbR9e28/edit#gid=349400232"",""P27!F6:F6"")"),6)</f>
        <v>6</v>
      </c>
      <c r="O6" s="10">
        <v>302</v>
      </c>
      <c r="P6" s="6">
        <f ca="1">IFERROR(__xludf.DUMMYFUNCTION("IMPORTRANGE(""https://docs.google.com/spreadsheets/d/1mrAeX9JEhoJs2ZHEF4PozgrayXCrb5e6Q3lfOlWehQY/edit#gid=381554019"",""P27!B6:B6"")"),7)</f>
        <v>7</v>
      </c>
      <c r="Q6" s="6">
        <f ca="1">IFERROR(__xludf.DUMMYFUNCTION("IMPORTRANGE(""https://docs.google.com/spreadsheets/d/1mrAeX9JEhoJs2ZHEF4PozgrayXCrb5e6Q3lfOlWehQY/edit#gid=381554019"",""P27!C6:C6"")"),7)</f>
        <v>7</v>
      </c>
      <c r="R6" s="6">
        <f ca="1">IFERROR(__xludf.DUMMYFUNCTION("IMPORTRANGE(""https://docs.google.com/spreadsheets/d/1mrAeX9JEhoJs2ZHEF4PozgrayXCrb5e6Q3lfOlWehQY/edit#gid=381554019"",""P27!D6:D6"")"),7)</f>
        <v>7</v>
      </c>
      <c r="S6" s="6">
        <f ca="1">IFERROR(__xludf.DUMMYFUNCTION("IMPORTRANGE(""https://docs.google.com/spreadsheets/d/1mrAeX9JEhoJs2ZHEF4PozgrayXCrb5e6Q3lfOlWehQY/edit#gid=381554019"",""P27!E6:E6"")"),7)</f>
        <v>7</v>
      </c>
      <c r="T6" s="6">
        <f ca="1">IFERROR(__xludf.DUMMYFUNCTION("IMPORTRANGE(""https://docs.google.com/spreadsheets/d/1mrAeX9JEhoJs2ZHEF4PozgrayXCrb5e6Q3lfOlWehQY/edit#gid=381554019"",""P27!F6:F6"")"),7)</f>
        <v>7</v>
      </c>
      <c r="V6" s="10">
        <v>302</v>
      </c>
      <c r="W6" s="6">
        <f ca="1">IFERROR(__xludf.DUMMYFUNCTION("IMPORTRANGE(""https://docs.google.com/spreadsheets/d/12HtoRNFY5X90ARVwTZSazTzMJVTT_qZFXPicptcT0bg/edit#gid=381554019"",""P27!B6:B6"")"),6)</f>
        <v>6</v>
      </c>
      <c r="X6" s="6">
        <f ca="1">IFERROR(__xludf.DUMMYFUNCTION("IMPORTRANGE(""https://docs.google.com/spreadsheets/d/12HtoRNFY5X90ARVwTZSazTzMJVTT_qZFXPicptcT0bg/edit#gid=381554019"",""P27!C6:C6"")"),6)</f>
        <v>6</v>
      </c>
      <c r="Y6" s="6">
        <f ca="1">IFERROR(__xludf.DUMMYFUNCTION("IMPORTRANGE(""https://docs.google.com/spreadsheets/d/12HtoRNFY5X90ARVwTZSazTzMJVTT_qZFXPicptcT0bg/edit#gid=381554019"",""P27!D6:D6"")"),6)</f>
        <v>6</v>
      </c>
      <c r="Z6" s="6">
        <f ca="1">IFERROR(__xludf.DUMMYFUNCTION("IMPORTRANGE(""https://docs.google.com/spreadsheets/d/12HtoRNFY5X90ARVwTZSazTzMJVTT_qZFXPicptcT0bg/edit#gid=381554019"",""P27!E6:E6"")"),6)</f>
        <v>6</v>
      </c>
      <c r="AA6" s="6">
        <f ca="1">IFERROR(__xludf.DUMMYFUNCTION("IMPORTRANGE(""https://docs.google.com/spreadsheets/d/12HtoRNFY5X90ARVwTZSazTzMJVTT_qZFXPicptcT0bg/edit#gid=381554019"",""P27!F6:F6"")"),6)</f>
        <v>6</v>
      </c>
      <c r="AC6" s="10">
        <v>302</v>
      </c>
      <c r="AD6" s="6">
        <f ca="1">IFERROR(__xludf.DUMMYFUNCTION("IMPORTRANGE(""https://docs.google.com/spreadsheets/d/1vIeXzcDIKQtYKxshH3mL8j3ytVuGP1MJeVl_qoGHRSE/edit#gid=381554019"",""P27!B6:B6"")"),5)</f>
        <v>5</v>
      </c>
      <c r="AE6" s="6">
        <f ca="1">IFERROR(__xludf.DUMMYFUNCTION("IMPORTRANGE(""https://docs.google.com/spreadsheets/d/1vIeXzcDIKQtYKxshH3mL8j3ytVuGP1MJeVl_qoGHRSE/edit#gid=381554019"",""P27!C6:C6"")"),5)</f>
        <v>5</v>
      </c>
      <c r="AF6" s="6">
        <f ca="1">IFERROR(__xludf.DUMMYFUNCTION("IMPORTRANGE(""https://docs.google.com/spreadsheets/d/1vIeXzcDIKQtYKxshH3mL8j3ytVuGP1MJeVl_qoGHRSE/edit#gid=381554019"",""P27!D6:D6"")"),5)</f>
        <v>5</v>
      </c>
      <c r="AG6" s="6">
        <f ca="1">IFERROR(__xludf.DUMMYFUNCTION("IMPORTRANGE(""https://docs.google.com/spreadsheets/d/1vIeXzcDIKQtYKxshH3mL8j3ytVuGP1MJeVl_qoGHRSE/edit#gid=381554019"",""P27!E6:E6"")"),5)</f>
        <v>5</v>
      </c>
      <c r="AH6" s="6">
        <f ca="1">IFERROR(__xludf.DUMMYFUNCTION("IMPORTRANGE(""https://docs.google.com/spreadsheets/d/1vIeXzcDIKQtYKxshH3mL8j3ytVuGP1MJeVl_qoGHRSE/edit#gid=381554019"",""P27!F6:F6"")"),5)</f>
        <v>5</v>
      </c>
    </row>
    <row r="7" spans="1:34" ht="18.75">
      <c r="A7" s="29" t="s">
        <v>13</v>
      </c>
      <c r="B7" s="30"/>
      <c r="C7" s="30"/>
      <c r="D7" s="30"/>
      <c r="E7" s="30"/>
      <c r="F7" s="31"/>
      <c r="H7" s="29" t="s">
        <v>13</v>
      </c>
      <c r="I7" s="30"/>
      <c r="J7" s="30"/>
      <c r="K7" s="30"/>
      <c r="L7" s="30"/>
      <c r="M7" s="31"/>
      <c r="O7" s="29" t="s">
        <v>13</v>
      </c>
      <c r="P7" s="30"/>
      <c r="Q7" s="30"/>
      <c r="R7" s="30"/>
      <c r="S7" s="30"/>
      <c r="T7" s="31"/>
      <c r="V7" s="29" t="s">
        <v>13</v>
      </c>
      <c r="W7" s="30"/>
      <c r="X7" s="30"/>
      <c r="Y7" s="30"/>
      <c r="Z7" s="30"/>
      <c r="AA7" s="31"/>
      <c r="AC7" s="29" t="s">
        <v>13</v>
      </c>
      <c r="AD7" s="30"/>
      <c r="AE7" s="30"/>
      <c r="AF7" s="30"/>
      <c r="AG7" s="30"/>
      <c r="AH7" s="31"/>
    </row>
    <row r="8" spans="1:34" ht="18.75">
      <c r="A8" s="8"/>
      <c r="B8" s="9"/>
      <c r="C8" s="9"/>
      <c r="D8" s="9"/>
      <c r="E8" s="9"/>
      <c r="F8" s="9"/>
      <c r="H8" s="8"/>
      <c r="I8" s="9"/>
      <c r="J8" s="9"/>
      <c r="K8" s="9"/>
      <c r="L8" s="9"/>
      <c r="M8" s="9"/>
      <c r="O8" s="8"/>
      <c r="P8" s="9"/>
      <c r="Q8" s="9"/>
      <c r="R8" s="9"/>
      <c r="S8" s="9"/>
      <c r="T8" s="9"/>
      <c r="V8" s="8"/>
      <c r="W8" s="9"/>
      <c r="X8" s="9"/>
      <c r="Y8" s="9"/>
      <c r="Z8" s="9"/>
      <c r="AA8" s="9"/>
      <c r="AC8" s="8"/>
      <c r="AD8" s="9"/>
      <c r="AE8" s="9"/>
      <c r="AF8" s="9"/>
      <c r="AG8" s="9"/>
      <c r="AH8" s="9"/>
    </row>
    <row r="9" spans="1:34" ht="18.75">
      <c r="A9" s="32" t="s">
        <v>14</v>
      </c>
      <c r="B9" s="24"/>
      <c r="C9" s="24"/>
      <c r="D9" s="24"/>
      <c r="E9" s="24"/>
      <c r="F9" s="25"/>
      <c r="H9" s="32" t="s">
        <v>14</v>
      </c>
      <c r="I9" s="24"/>
      <c r="J9" s="24"/>
      <c r="K9" s="24"/>
      <c r="L9" s="24"/>
      <c r="M9" s="25"/>
      <c r="O9" s="32" t="s">
        <v>14</v>
      </c>
      <c r="P9" s="24"/>
      <c r="Q9" s="24"/>
      <c r="R9" s="24"/>
      <c r="S9" s="24"/>
      <c r="T9" s="25"/>
      <c r="V9" s="32" t="s">
        <v>14</v>
      </c>
      <c r="W9" s="24"/>
      <c r="X9" s="24"/>
      <c r="Y9" s="24"/>
      <c r="Z9" s="24"/>
      <c r="AA9" s="25"/>
      <c r="AC9" s="32" t="s">
        <v>14</v>
      </c>
      <c r="AD9" s="24"/>
      <c r="AE9" s="24"/>
      <c r="AF9" s="24"/>
      <c r="AG9" s="24"/>
      <c r="AH9" s="25"/>
    </row>
    <row r="10" spans="1:34">
      <c r="A10" s="39"/>
      <c r="B10" s="40"/>
      <c r="C10" s="40"/>
      <c r="D10" s="40"/>
      <c r="E10" s="40"/>
      <c r="F10" s="41"/>
      <c r="H10" s="33"/>
      <c r="I10" s="34"/>
      <c r="J10" s="34"/>
      <c r="K10" s="34"/>
      <c r="L10" s="34"/>
      <c r="M10" s="35"/>
      <c r="O10" s="33"/>
      <c r="P10" s="34"/>
      <c r="Q10" s="34"/>
      <c r="R10" s="34"/>
      <c r="S10" s="34"/>
      <c r="T10" s="35"/>
      <c r="V10" s="33"/>
      <c r="W10" s="34"/>
      <c r="X10" s="34"/>
      <c r="Y10" s="34"/>
      <c r="Z10" s="34"/>
      <c r="AA10" s="35"/>
      <c r="AC10" s="33"/>
      <c r="AD10" s="34"/>
      <c r="AE10" s="34"/>
      <c r="AF10" s="34"/>
      <c r="AG10" s="34"/>
      <c r="AH10" s="35"/>
    </row>
    <row r="11" spans="1:34">
      <c r="A11" s="36"/>
      <c r="B11" s="37"/>
      <c r="C11" s="37"/>
      <c r="D11" s="37"/>
      <c r="E11" s="37"/>
      <c r="F11" s="38"/>
      <c r="H11" s="36"/>
      <c r="I11" s="37"/>
      <c r="J11" s="37"/>
      <c r="K11" s="37"/>
      <c r="L11" s="37"/>
      <c r="M11" s="38"/>
      <c r="O11" s="36"/>
      <c r="P11" s="37"/>
      <c r="Q11" s="37"/>
      <c r="R11" s="37"/>
      <c r="S11" s="37"/>
      <c r="T11" s="38"/>
      <c r="V11" s="36"/>
      <c r="W11" s="37"/>
      <c r="X11" s="37"/>
      <c r="Y11" s="37"/>
      <c r="Z11" s="37"/>
      <c r="AA11" s="38"/>
      <c r="AC11" s="36"/>
      <c r="AD11" s="37"/>
      <c r="AE11" s="37"/>
      <c r="AF11" s="37"/>
      <c r="AG11" s="37"/>
      <c r="AH11" s="38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0">
    <mergeCell ref="AC9:AH9"/>
    <mergeCell ref="A10:F11"/>
    <mergeCell ref="H10:M11"/>
    <mergeCell ref="O10:T11"/>
    <mergeCell ref="AC10:AH11"/>
    <mergeCell ref="V9:AA9"/>
    <mergeCell ref="V10:AA11"/>
    <mergeCell ref="A9:F9"/>
    <mergeCell ref="H9:M9"/>
    <mergeCell ref="O9:T9"/>
    <mergeCell ref="V7:AA7"/>
    <mergeCell ref="AC7:AH7"/>
    <mergeCell ref="A2:F2"/>
    <mergeCell ref="A3:F3"/>
    <mergeCell ref="H3:M3"/>
    <mergeCell ref="O3:T3"/>
    <mergeCell ref="A7:F7"/>
    <mergeCell ref="H7:M7"/>
    <mergeCell ref="O7:T7"/>
    <mergeCell ref="V1:AA1"/>
    <mergeCell ref="V2:AA2"/>
    <mergeCell ref="V3:AA3"/>
    <mergeCell ref="AC3:AH3"/>
    <mergeCell ref="A1:F1"/>
    <mergeCell ref="H1:M1"/>
    <mergeCell ref="O1:T1"/>
    <mergeCell ref="AC1:AH1"/>
    <mergeCell ref="H2:M2"/>
    <mergeCell ref="O2:T2"/>
    <mergeCell ref="AC2:AH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P1</vt:lpstr>
      <vt:lpstr>P2</vt:lpstr>
      <vt:lpstr>P3</vt:lpstr>
      <vt:lpstr>P4</vt:lpstr>
      <vt:lpstr>P6</vt:lpstr>
      <vt:lpstr>P7</vt:lpstr>
      <vt:lpstr>P8</vt:lpstr>
      <vt:lpstr>P25</vt:lpstr>
      <vt:lpstr>P27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P56</vt:lpstr>
      <vt:lpstr>P104</vt:lpstr>
      <vt:lpstr>P125</vt:lpstr>
      <vt:lpstr>P134</vt:lpstr>
      <vt:lpstr>P138</vt:lpstr>
      <vt:lpstr>P139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WADF Greece</cp:lastModifiedBy>
  <dcterms:created xsi:type="dcterms:W3CDTF">2024-02-26T08:15:51Z</dcterms:created>
  <dcterms:modified xsi:type="dcterms:W3CDTF">2024-04-02T13:39:47Z</dcterms:modified>
</cp:coreProperties>
</file>